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 m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cope Baseline" sheetId="3" state="visible" r:id="rId3"/>
    <sheet xmlns:r="http://schemas.openxmlformats.org/officeDocument/2006/relationships" name="Deliverables" sheetId="4" state="visible" r:id="rId4"/>
    <sheet xmlns:r="http://schemas.openxmlformats.org/officeDocument/2006/relationships" name="Commercial Normalize" sheetId="5" state="visible" r:id="rId5"/>
    <sheet xmlns:r="http://schemas.openxmlformats.org/officeDocument/2006/relationships" name="Proposal Comparison" sheetId="6" state="visible" r:id="rId6"/>
    <sheet xmlns:r="http://schemas.openxmlformats.org/officeDocument/2006/relationships" name="Evidence Review" sheetId="7" state="visible" r:id="rId7"/>
    <sheet xmlns:r="http://schemas.openxmlformats.org/officeDocument/2006/relationships" name="Pilot + Interview" sheetId="8" state="visible" r:id="rId8"/>
    <sheet xmlns:r="http://schemas.openxmlformats.org/officeDocument/2006/relationships" name="Decision Record" sheetId="9" state="visible" r:id="rId9"/>
    <sheet xmlns:r="http://schemas.openxmlformats.org/officeDocument/2006/relationships" name="Lists" sheetId="10" state="visible" r:id="rId10"/>
    <sheet xmlns:r="http://schemas.openxmlformats.org/officeDocument/2006/relationships" name="Data Dictionary" sheetId="11" state="visible" r:id="rId11"/>
  </sheets>
  <definedNames>
    <definedName name="_xlnm.Print_Titles" localSheetId="0">'Read me'!$1:$5</definedName>
    <definedName name="_xlnm.Print_Area" localSheetId="0">'Read me'!$A$1:$H$15</definedName>
    <definedName name="_xlnm.Print_Titles" localSheetId="1">'Dashboard'!$1:$5</definedName>
    <definedName name="_xlnm.Print_Area" localSheetId="1">'Dashboard'!$A$1:$H$14</definedName>
    <definedName name="_xlnm.Print_Titles" localSheetId="2">'Scope Baseline'!$1:$5</definedName>
    <definedName name="_xlnm.Print_Area" localSheetId="2">'Scope Baseline'!$A$1:$H$65</definedName>
    <definedName name="_xlnm.Print_Titles" localSheetId="3">'Deliverables'!$1:$5</definedName>
    <definedName name="_xlnm.Print_Area" localSheetId="3">'Deliverables'!$A$1:$R$65</definedName>
    <definedName name="_xlnm.Print_Titles" localSheetId="4">'Commercial Normalize'!$1:$5</definedName>
    <definedName name="_xlnm.Print_Area" localSheetId="4">'Commercial Normalize'!$A$1:$R$25</definedName>
    <definedName name="_xlnm.Print_Titles" localSheetId="5">'Proposal Comparison'!$1:$5</definedName>
    <definedName name="_xlnm.Print_Area" localSheetId="5">'Proposal Comparison'!$A$1:$T$25</definedName>
    <definedName name="_xlnm.Print_Titles" localSheetId="6">'Evidence Review'!$1:$5</definedName>
    <definedName name="_xlnm.Print_Area" localSheetId="6">'Evidence Review'!$A$1:$L$65</definedName>
    <definedName name="_xlnm.Print_Titles" localSheetId="7">'Pilot + Interview'!$1:$5</definedName>
    <definedName name="_xlnm.Print_Area" localSheetId="7">'Pilot + Interview'!$A$1:$K$65</definedName>
    <definedName name="_xlnm.Print_Titles" localSheetId="8">'Decision Record'!$1:$5</definedName>
    <definedName name="_xlnm.Print_Area" localSheetId="8">'Decision Record'!$A$1:$H$20</definedName>
    <definedName name="_xlnm.Print_Titles" localSheetId="9">'Lists'!$1:$5</definedName>
    <definedName name="_xlnm.Print_Area" localSheetId="9">'Lists'!$A$1:$K$13</definedName>
    <definedName name="_xlnm.Print_Titles" localSheetId="10">'Data Dictionary'!$1:$5</definedName>
    <definedName name="_xlnm.Print_Area" localSheetId="10">'Data Dictionary'!$A$1:$H$20</definedName>
  </definedNames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000"/>
  </numFmts>
  <fonts count="10">
    <font>
      <name val="Carlito"/>
      <sz val="11"/>
    </font>
    <font>
      <name val="Carlito"/>
      <b val="1"/>
      <color rgb="FFFFFFFF"/>
      <sz val="18"/>
    </font>
    <font>
      <name val="Carlito"/>
      <i val="1"/>
      <color rgb="FF19324A"/>
      <sz val="11"/>
    </font>
    <font>
      <name val="Carlito"/>
      <b val="1"/>
      <color rgb="FF151714"/>
      <sz val="11"/>
    </font>
    <font>
      <name val="Carlito"/>
      <b val="1"/>
      <color rgb="FF19324A"/>
      <sz val="11"/>
    </font>
    <font>
      <name val="Carlito"/>
      <b val="1"/>
      <color rgb="FFFFFFFF"/>
      <sz val="11"/>
    </font>
    <font>
      <name val="Carlito"/>
      <b val="1"/>
      <color rgb="FF19324A"/>
      <sz val="14"/>
    </font>
    <font>
      <name val="Carlito"/>
      <color rgb="FF151714"/>
      <sz val="11"/>
    </font>
    <font>
      <name val="Carlito"/>
      <b val="1"/>
      <color rgb="FFFFFFFF"/>
      <sz val="9"/>
    </font>
    <font>
      <name val="Carlito"/>
      <color rgb="FF151714"/>
      <sz val="9"/>
    </font>
  </fonts>
  <fills count="9">
    <fill>
      <patternFill/>
    </fill>
    <fill>
      <patternFill patternType="gray125"/>
    </fill>
    <fill>
      <patternFill patternType="solid">
        <fgColor rgb="FF151714"/>
      </patternFill>
    </fill>
    <fill>
      <patternFill patternType="solid">
        <fgColor rgb="FFF5F2E9"/>
      </patternFill>
    </fill>
    <fill>
      <patternFill patternType="solid">
        <fgColor rgb="FFF5C451"/>
      </patternFill>
    </fill>
    <fill>
      <patternFill patternType="solid">
        <fgColor rgb="FFE8E5DC"/>
      </patternFill>
    </fill>
    <fill>
      <patternFill patternType="solid">
        <fgColor rgb="FF19324A"/>
      </patternFill>
    </fill>
    <fill>
      <patternFill patternType="solid">
        <fgColor rgb="FFDCEAF5"/>
      </patternFill>
    </fill>
    <fill>
      <patternFill patternType="solid">
        <fgColor rgb="FF20BFA9"/>
      </patternFill>
    </fill>
  </fills>
  <borders count="7">
    <border/>
    <border>
      <bottom style="thin">
        <color rgb="FFD6D2C8"/>
      </bottom>
    </border>
    <border>
      <top style="thin">
        <color rgb="FFD6D2C8"/>
      </top>
      <bottom style="thin">
        <color rgb="FFD6D2C8"/>
      </bottom>
    </border>
    <border>
      <top style="thin">
        <color rgb="FFD6D2C8"/>
      </top>
    </border>
    <border>
      <left style="thin">
        <color rgb="FF19324A"/>
      </left>
      <top style="thin">
        <color rgb="FF19324A"/>
      </top>
      <bottom style="thin">
        <color rgb="FF19324A"/>
      </bottom>
    </border>
    <border>
      <top style="thin">
        <color rgb="FF19324A"/>
      </top>
      <bottom style="thin">
        <color rgb="FF19324A"/>
      </bottom>
    </border>
    <border>
      <right style="thin">
        <color rgb="FF19324A"/>
      </right>
      <top style="thin">
        <color rgb="FF19324A"/>
      </top>
      <bottom style="thin">
        <color rgb="FF19324A"/>
      </bottom>
    </border>
  </borders>
  <cellStyleXfs count="1">
    <xf numFmtId="0" fontId="0" fillId="0" borderId="0"/>
  </cellStyleXfs>
  <cellXfs count="108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0" fillId="4" borderId="0" pivotButton="0" quotePrefix="0" xfId="0"/>
    <xf numFmtId="0" fontId="3" fillId="4" borderId="0" pivotButton="0" quotePrefix="0" xfId="0"/>
    <xf numFmtId="0" fontId="0" fillId="5" borderId="0" pivotButton="0" quotePrefix="0" xfId="0"/>
    <xf numFmtId="0" fontId="4" fillId="5" borderId="0" pivotButton="0" quotePrefix="0" xfId="0"/>
    <xf numFmtId="0" fontId="0" fillId="0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1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0" fillId="0" borderId="3" applyAlignment="1" pivotButton="0" quotePrefix="0" xfId="0">
      <alignment wrapText="1"/>
    </xf>
    <xf numFmtId="0" fontId="0" fillId="6" borderId="0" pivotButton="0" quotePrefix="0" xfId="0"/>
    <xf numFmtId="0" fontId="5" fillId="6" borderId="0" pivotButton="0" quotePrefix="0" xfId="0"/>
    <xf numFmtId="0" fontId="0" fillId="7" borderId="0" pivotButton="0" quotePrefix="0" xfId="0"/>
    <xf numFmtId="0" fontId="6" fillId="7" borderId="0" pivotButton="0" quotePrefix="0" xfId="0"/>
    <xf numFmtId="1" fontId="6" fillId="7" borderId="0" pivotButton="0" quotePrefix="0" xfId="0"/>
    <xf numFmtId="0" fontId="0" fillId="8" borderId="0" pivotButton="0" quotePrefix="0" xfId="0"/>
    <xf numFmtId="0" fontId="3" fillId="8" borderId="0" pivotButton="0" quotePrefix="0" xfId="0"/>
    <xf numFmtId="0" fontId="7" fillId="3" borderId="0" pivotButton="0" quotePrefix="0" xfId="0"/>
    <xf numFmtId="0" fontId="7" fillId="3" borderId="1" pivotButton="0" quotePrefix="0" xfId="0"/>
    <xf numFmtId="0" fontId="7" fillId="3" borderId="2" pivotButton="0" quotePrefix="0" xfId="0"/>
    <xf numFmtId="0" fontId="7" fillId="3" borderId="3" pivotButton="0" quotePrefix="0" xfId="0"/>
    <xf numFmtId="0" fontId="7" fillId="3" borderId="1" applyAlignment="1" pivotButton="0" quotePrefix="0" xfId="0">
      <alignment wrapText="1"/>
    </xf>
    <xf numFmtId="0" fontId="7" fillId="3" borderId="2" applyAlignment="1" pivotButton="0" quotePrefix="0" xfId="0">
      <alignment wrapText="1"/>
    </xf>
    <xf numFmtId="0" fontId="7" fillId="3" borderId="3" applyAlignment="1" pivotButton="0" quotePrefix="0" xfId="0">
      <alignment wrapText="1"/>
    </xf>
    <xf numFmtId="0" fontId="3" fillId="4" borderId="0" applyAlignment="1" pivotButton="0" quotePrefix="0" xfId="0">
      <alignment wrapText="1"/>
    </xf>
    <xf numFmtId="0" fontId="8" fillId="6" borderId="0" pivotButton="0" quotePrefix="0" xfId="0"/>
    <xf numFmtId="0" fontId="8" fillId="6" borderId="4" pivotButton="0" quotePrefix="0" xfId="0"/>
    <xf numFmtId="0" fontId="8" fillId="6" borderId="5" pivotButton="0" quotePrefix="0" xfId="0"/>
    <xf numFmtId="0" fontId="8" fillId="6" borderId="6" pivotButton="0" quotePrefix="0" xfId="0"/>
    <xf numFmtId="0" fontId="8" fillId="6" borderId="4" applyAlignment="1" pivotButton="0" quotePrefix="0" xfId="0">
      <alignment wrapText="1"/>
    </xf>
    <xf numFmtId="0" fontId="8" fillId="6" borderId="5" applyAlignment="1" pivotButton="0" quotePrefix="0" xfId="0">
      <alignment wrapText="1"/>
    </xf>
    <xf numFmtId="0" fontId="8" fillId="6" borderId="6" applyAlignment="1" pivotButton="0" quotePrefix="0" xfId="0">
      <alignment wrapText="1"/>
    </xf>
    <xf numFmtId="164" fontId="0" fillId="0" borderId="0" pivotButton="0" quotePrefix="0" xfId="0"/>
    <xf numFmtId="0" fontId="9" fillId="0" borderId="0" pivotButton="0" quotePrefix="0" xfId="0"/>
    <xf numFmtId="164" fontId="9" fillId="0" borderId="0" pivotButton="0" quotePrefix="0" xfId="0"/>
    <xf numFmtId="0" fontId="9" fillId="0" borderId="1" pivotButton="0" quotePrefix="0" xfId="0"/>
    <xf numFmtId="164" fontId="9" fillId="0" borderId="1" pivotButton="0" quotePrefix="0" xfId="0"/>
    <xf numFmtId="0" fontId="9" fillId="0" borderId="2" pivotButton="0" quotePrefix="0" xfId="0"/>
    <xf numFmtId="164" fontId="9" fillId="0" borderId="2" pivotButton="0" quotePrefix="0" xfId="0"/>
    <xf numFmtId="0" fontId="9" fillId="0" borderId="3" pivotButton="0" quotePrefix="0" xfId="0"/>
    <xf numFmtId="164" fontId="9" fillId="0" borderId="3" pivotButton="0" quotePrefix="0" xfId="0"/>
    <xf numFmtId="0" fontId="9" fillId="0" borderId="1" applyAlignment="1" pivotButton="0" quotePrefix="0" xfId="0">
      <alignment wrapText="1"/>
    </xf>
    <xf numFmtId="164" fontId="9" fillId="0" borderId="1" applyAlignment="1" pivotButton="0" quotePrefix="0" xfId="0">
      <alignment wrapText="1"/>
    </xf>
    <xf numFmtId="0" fontId="9" fillId="0" borderId="2" applyAlignment="1" pivotButton="0" quotePrefix="0" xfId="0">
      <alignment wrapText="1"/>
    </xf>
    <xf numFmtId="164" fontId="9" fillId="0" borderId="2" applyAlignment="1" pivotButton="0" quotePrefix="0" xfId="0">
      <alignment wrapText="1"/>
    </xf>
    <xf numFmtId="0" fontId="9" fillId="0" borderId="3" applyAlignment="1" pivotButton="0" quotePrefix="0" xfId="0">
      <alignment wrapText="1"/>
    </xf>
    <xf numFmtId="164" fontId="9" fillId="0" borderId="3" applyAlignment="1" pivotButton="0" quotePrefix="0" xfId="0">
      <alignment wrapText="1"/>
    </xf>
    <xf numFmtId="0" fontId="9" fillId="0" borderId="1" applyAlignment="1" pivotButton="0" quotePrefix="0" xfId="0">
      <alignment vertical="center" wrapText="1"/>
    </xf>
    <xf numFmtId="164" fontId="9" fillId="0" borderId="1" applyAlignment="1" pivotButton="0" quotePrefix="0" xfId="0">
      <alignment vertical="center" wrapText="1"/>
    </xf>
    <xf numFmtId="0" fontId="9" fillId="0" borderId="2" applyAlignment="1" pivotButton="0" quotePrefix="0" xfId="0">
      <alignment vertical="center" wrapText="1"/>
    </xf>
    <xf numFmtId="164" fontId="9" fillId="0" borderId="2" applyAlignment="1" pivotButton="0" quotePrefix="0" xfId="0">
      <alignment vertical="center" wrapText="1"/>
    </xf>
    <xf numFmtId="0" fontId="9" fillId="0" borderId="3" applyAlignment="1" pivotButton="0" quotePrefix="0" xfId="0">
      <alignment vertical="center" wrapText="1"/>
    </xf>
    <xf numFmtId="164" fontId="9" fillId="0" borderId="3" applyAlignment="1" pivotButton="0" quotePrefix="0" xfId="0">
      <alignment vertical="center" wrapText="1"/>
    </xf>
    <xf numFmtId="4" fontId="0" fillId="0" borderId="0" pivotButton="0" quotePrefix="0" xfId="0"/>
    <xf numFmtId="4" fontId="9" fillId="0" borderId="0" pivotButton="0" quotePrefix="0" xfId="0"/>
    <xf numFmtId="4" fontId="9" fillId="0" borderId="1" pivotButton="0" quotePrefix="0" xfId="0"/>
    <xf numFmtId="4" fontId="9" fillId="0" borderId="2" pivotButton="0" quotePrefix="0" xfId="0"/>
    <xf numFmtId="4" fontId="9" fillId="0" borderId="3" pivotButton="0" quotePrefix="0" xfId="0"/>
    <xf numFmtId="4" fontId="9" fillId="0" borderId="1" applyAlignment="1" pivotButton="0" quotePrefix="0" xfId="0">
      <alignment wrapText="1"/>
    </xf>
    <xf numFmtId="4" fontId="9" fillId="0" borderId="2" applyAlignment="1" pivotButton="0" quotePrefix="0" xfId="0">
      <alignment wrapText="1"/>
    </xf>
    <xf numFmtId="4" fontId="9" fillId="0" borderId="3" applyAlignment="1" pivotButton="0" quotePrefix="0" xfId="0">
      <alignment wrapText="1"/>
    </xf>
    <xf numFmtId="4" fontId="9" fillId="0" borderId="1" applyAlignment="1" pivotButton="0" quotePrefix="0" xfId="0">
      <alignment vertical="center" wrapText="1"/>
    </xf>
    <xf numFmtId="4" fontId="9" fillId="0" borderId="2" applyAlignment="1" pivotButton="0" quotePrefix="0" xfId="0">
      <alignment vertical="center" wrapText="1"/>
    </xf>
    <xf numFmtId="4" fontId="9" fillId="0" borderId="3" applyAlignment="1" pivotButton="0" quotePrefix="0" xfId="0">
      <alignment vertical="center" wrapText="1"/>
    </xf>
    <xf numFmtId="165" fontId="9" fillId="0" borderId="1" applyAlignment="1" pivotButton="0" quotePrefix="0" xfId="0">
      <alignment vertical="center" wrapText="1"/>
    </xf>
    <xf numFmtId="165" fontId="9" fillId="0" borderId="2" applyAlignment="1" pivotButton="0" quotePrefix="0" xfId="0">
      <alignment vertical="center" wrapText="1"/>
    </xf>
    <xf numFmtId="165" fontId="9" fillId="0" borderId="3" applyAlignment="1" pivotButton="0" quotePrefix="0" xfId="0">
      <alignment vertical="center" wrapText="1"/>
    </xf>
    <xf numFmtId="1" fontId="0" fillId="0" borderId="0" pivotButton="0" quotePrefix="0" xfId="0"/>
    <xf numFmtId="1" fontId="9" fillId="0" borderId="0" pivotButton="0" quotePrefix="0" xfId="0"/>
    <xf numFmtId="1" fontId="9" fillId="0" borderId="1" pivotButton="0" quotePrefix="0" xfId="0"/>
    <xf numFmtId="1" fontId="9" fillId="0" borderId="2" pivotButton="0" quotePrefix="0" xfId="0"/>
    <xf numFmtId="1" fontId="9" fillId="0" borderId="3" pivotButton="0" quotePrefix="0" xfId="0"/>
    <xf numFmtId="1" fontId="9" fillId="0" borderId="1" applyAlignment="1" pivotButton="0" quotePrefix="0" xfId="0">
      <alignment wrapText="1"/>
    </xf>
    <xf numFmtId="1" fontId="9" fillId="0" borderId="2" applyAlignment="1" pivotButton="0" quotePrefix="0" xfId="0">
      <alignment wrapText="1"/>
    </xf>
    <xf numFmtId="1" fontId="9" fillId="0" borderId="3" applyAlignment="1" pivotButton="0" quotePrefix="0" xfId="0">
      <alignment wrapText="1"/>
    </xf>
    <xf numFmtId="1" fontId="9" fillId="0" borderId="1" applyAlignment="1" pivotButton="0" quotePrefix="0" xfId="0">
      <alignment vertical="center" wrapText="1"/>
    </xf>
    <xf numFmtId="1" fontId="9" fillId="0" borderId="2" applyAlignment="1" pivotButton="0" quotePrefix="0" xfId="0">
      <alignment vertical="center" wrapText="1"/>
    </xf>
    <xf numFmtId="1" fontId="9" fillId="0" borderId="3" applyAlignment="1" pivotButton="0" quotePrefix="0" xfId="0">
      <alignment vertical="center" wrapText="1"/>
    </xf>
    <xf numFmtId="164" fontId="0" fillId="0" borderId="2" applyAlignment="1" pivotButton="0" quotePrefix="0" xfId="0">
      <alignment wrapText="1"/>
    </xf>
    <xf numFmtId="0" fontId="4" fillId="7" borderId="0" pivotButton="0" quotePrefix="0" xfId="0"/>
    <xf numFmtId="0" fontId="4" fillId="7" borderId="0" applyAlignment="1" pivotButton="0" quotePrefix="0" xfId="0">
      <alignment wrapText="1"/>
    </xf>
    <xf numFmtId="1" fontId="4" fillId="7" borderId="0" applyAlignment="1" pivotButton="0" quotePrefix="0" xfId="0">
      <alignment wrapText="1"/>
    </xf>
    <xf numFmtId="9" fontId="0" fillId="0" borderId="0" pivotButton="0" quotePrefix="0" xfId="0"/>
    <xf numFmtId="9" fontId="0" fillId="5" borderId="0" pivotButton="0" quotePrefix="0" xfId="0"/>
    <xf numFmtId="9" fontId="4" fillId="5" borderId="0" pivotButton="0" quotePrefix="0" xfId="0"/>
    <xf numFmtId="1" fontId="6" fillId="7" borderId="0" pivotButton="0" quotePrefix="0" xfId="0"/>
    <xf numFmtId="164" fontId="9" fillId="0" borderId="1" applyAlignment="1" pivotButton="0" quotePrefix="0" xfId="0">
      <alignment vertical="center" wrapText="1"/>
    </xf>
    <xf numFmtId="164" fontId="9" fillId="0" borderId="2" applyAlignment="1" pivotButton="0" quotePrefix="0" xfId="0">
      <alignment vertical="center" wrapText="1"/>
    </xf>
    <xf numFmtId="164" fontId="9" fillId="0" borderId="3" applyAlignment="1" pivotButton="0" quotePrefix="0" xfId="0">
      <alignment vertical="center" wrapText="1"/>
    </xf>
    <xf numFmtId="165" fontId="9" fillId="0" borderId="1" applyAlignment="1" pivotButton="0" quotePrefix="0" xfId="0">
      <alignment vertical="center" wrapText="1"/>
    </xf>
    <xf numFmtId="4" fontId="9" fillId="0" borderId="1" applyAlignment="1" pivotButton="0" quotePrefix="0" xfId="0">
      <alignment vertical="center" wrapText="1"/>
    </xf>
    <xf numFmtId="165" fontId="9" fillId="0" borderId="2" applyAlignment="1" pivotButton="0" quotePrefix="0" xfId="0">
      <alignment vertical="center" wrapText="1"/>
    </xf>
    <xf numFmtId="4" fontId="9" fillId="0" borderId="2" applyAlignment="1" pivotButton="0" quotePrefix="0" xfId="0">
      <alignment vertical="center" wrapText="1"/>
    </xf>
    <xf numFmtId="165" fontId="9" fillId="0" borderId="3" applyAlignment="1" pivotButton="0" quotePrefix="0" xfId="0">
      <alignment vertical="center" wrapText="1"/>
    </xf>
    <xf numFmtId="4" fontId="9" fillId="0" borderId="3" applyAlignment="1" pivotButton="0" quotePrefix="0" xfId="0">
      <alignment vertical="center" wrapText="1"/>
    </xf>
    <xf numFmtId="1" fontId="9" fillId="0" borderId="1" applyAlignment="1" pivotButton="0" quotePrefix="0" xfId="0">
      <alignment vertical="center" wrapText="1"/>
    </xf>
    <xf numFmtId="1" fontId="9" fillId="0" borderId="2" applyAlignment="1" pivotButton="0" quotePrefix="0" xfId="0">
      <alignment vertical="center" wrapText="1"/>
    </xf>
    <xf numFmtId="1" fontId="9" fillId="0" borderId="3" applyAlignment="1" pivotButton="0" quotePrefix="0" xfId="0">
      <alignment vertical="center" wrapText="1"/>
    </xf>
    <xf numFmtId="164" fontId="0" fillId="0" borderId="2" applyAlignment="1" pivotButton="0" quotePrefix="0" xfId="0">
      <alignment wrapText="1"/>
    </xf>
    <xf numFmtId="1" fontId="4" fillId="7" borderId="0" applyAlignment="1" pivotButton="0" quotePrefix="0" xfId="0">
      <alignment wrapText="1"/>
    </xf>
    <xf numFmtId="9" fontId="0" fillId="0" borderId="0" pivotButton="0" quotePrefix="0" xfId="0"/>
    <xf numFmtId="9" fontId="4" fillId="5" borderId="0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ables/table1.xml><?xml version="1.0" encoding="utf-8"?>
<table xmlns="http://schemas.openxmlformats.org/spreadsheetml/2006/main" id="1" name="ScopeBaselineTable" displayName="ScopeBaselineTable" ref="A5:H65" headerRowCount="1" totalsRowCount="0" totalsRowShown="0">
  <autoFilter ref="A5:H65"/>
  <tableColumns count="8">
    <tableColumn id="1" name="Section"/>
    <tableColumn id="2" name="Requirement / decision"/>
    <tableColumn id="3" name="Current position"/>
    <tableColumn id="4" name="Status"/>
    <tableColumn id="5" name="Owner"/>
    <tableColumn id="6" name="Due date"/>
    <tableColumn id="7" name="Evidence / source"/>
    <tableColumn id="8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DeliverablesTable" displayName="DeliverablesTable" ref="A5:R65" headerRowCount="1" totalsRowCount="0" totalsRowShown="0">
  <autoFilter ref="A5:R65"/>
  <tableColumns count="18">
    <tableColumn id="1" name="Deliverable ID"/>
    <tableColumn id="2" name="Title"/>
    <tableColumn id="3" name="Discipline"/>
    <tableColumn id="4" name="Purpose / use"/>
    <tableColumn id="5" name="Native format"/>
    <tableColumn id="6" name="Exchange format"/>
    <tableColumn id="7" name="Software / version"/>
    <tableColumn id="8" name="LOD / LOI basis"/>
    <tableColumn id="9" name="Stage / milestone"/>
    <tableColumn id="10" name="Quantity / area"/>
    <tableColumn id="11" name="First review"/>
    <tableColumn id="12" name="Final issue"/>
    <tableColumn id="13" name="Included review cycles"/>
    <tableColumn id="14" name="Acceptance test"/>
    <tableColumn id="15" name="Design authority"/>
    <tableColumn id="16" name="Inputs / dependencies"/>
    <tableColumn id="17" name="Included?"/>
    <tableColumn id="18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CommercialTable" displayName="CommercialTable" ref="A5:R25" headerRowCount="1" totalsRowCount="0" totalsRowShown="0">
  <autoFilter ref="A5:R25"/>
  <tableColumns count="18">
    <tableColumn id="1" name="Option ID"/>
    <tableColumn id="2" name="Option label"/>
    <tableColumn id="3" name="Route"/>
    <tableColumn id="4" name="Currency"/>
    <tableColumn id="5" name="Rate to comparison currency"/>
    <tableColumn id="6" name="Base fee"/>
    <tableColumn id="7" name="Allowance / contingency"/>
    <tableColumn id="8" name="Software / licences"/>
    <tableColumn id="9" name="Travel / misc."/>
    <tableColumn id="10" name="Taxes / duties amount"/>
    <tableColumn id="11" name="Total quoted"/>
    <tableColumn id="12" name="Comparable total"/>
    <tableColumn id="13" name="Included revisions"/>
    <tableColumn id="14" name="Extra revision rate"/>
    <tableColumn id="15" name="Included review cycles"/>
    <tableColumn id="16" name="Programme weeks"/>
    <tableColumn id="17" name="Change / rework basis"/>
    <tableColumn id="18" name="Assumptions / exclusion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roposalComparisonTable" displayName="ProposalComparisonTable" ref="A5:T25" headerRowCount="1" totalsRowCount="0" totalsRowShown="0">
  <autoFilter ref="A5:T25"/>
  <tableColumns count="20">
    <tableColumn id="1" name="Option ID"/>
    <tableColumn id="2" name="Option label"/>
    <tableColumn id="3" name="Route"/>
    <tableColumn id="4" name="Proposal date"/>
    <tableColumn id="5" name="Validity date"/>
    <tableColumn id="6" name="Availability / start"/>
    <tableColumn id="7" name="Relevant evidence 0-5"/>
    <tableColumn id="8" name="Scope comprehension 0-5"/>
    <tableColumn id="9" name="QA + acceptance 0-5"/>
    <tableColumn id="10" name="Information control 0-5"/>
    <tableColumn id="11" name="Responsibility + change 0-5"/>
    <tableColumn id="12" name="Capacity + communication 0-5"/>
    <tableColumn id="13" name="Security + continuity 0-5"/>
    <tableColumn id="14" name="Weighted score /100"/>
    <tableColumn id="15" name="Evidence gaps"/>
    <tableColumn id="16" name="Decision gate"/>
    <tableColumn id="17" name="Shortlist status"/>
    <tableColumn id="18" name="Comparable total"/>
    <tableColumn id="19" name="Programme weeks"/>
    <tableColumn id="20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EvidenceReviewTable" displayName="EvidenceReviewTable" ref="A5:L65" headerRowCount="1" totalsRowCount="0" totalsRowShown="0">
  <autoFilter ref="A5:L65"/>
  <tableColumns count="12">
    <tableColumn id="1" name="Evidence ID"/>
    <tableColumn id="2" name="Option ID"/>
    <tableColumn id="3" name="Decision area"/>
    <tableColumn id="4" name="Evidence requested"/>
    <tableColumn id="5" name="Evidence received / link"/>
    <tableColumn id="6" name="Comparable scope or output?"/>
    <tableColumn id="7" name="Contribution boundary stated?"/>
    <tableColumn id="8" name="Review result"/>
    <tableColumn id="9" name="Reviewer"/>
    <tableColumn id="10" name="Review date"/>
    <tableColumn id="11" name="Clarification / action"/>
    <tableColumn id="12" name="Due dat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PilotInterviewTable" displayName="PilotInterviewTable" ref="A5:K65" headerRowCount="1" totalsRowCount="0" totalsRowShown="0">
  <autoFilter ref="A5:K65"/>
  <tableColumns count="11">
    <tableColumn id="1" name="Test ID"/>
    <tableColumn id="2" name="Option ID"/>
    <tableColumn id="3" name="Type"/>
    <tableColumn id="4" name="Question / task"/>
    <tableColumn id="5" name="Expected evidence / output"/>
    <tableColumn id="6" name="Timebox / due"/>
    <tableColumn id="7" name="Reviewer"/>
    <tableColumn id="8" name="Result"/>
    <tableColumn id="9" name="Score 0-5"/>
    <tableColumn id="10" name="Finding / observation"/>
    <tableColumn id="11" name="Action / decis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ataDictionaryTable" displayName="DataDictionaryTable" ref="A5:D20" headerRowCount="1" totalsRowCount="0" totalsRowShown="0">
  <autoFilter ref="A5:D20"/>
  <tableColumns count="4">
    <tableColumn id="1" name="Sheet"/>
    <tableColumn id="2" name="Field"/>
    <tableColumn id="3" name="Definition / control intent"/>
    <tableColumn id="4" name="Input or formul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82" customWidth="1" min="2" max="2"/>
  </cols>
  <sheetData>
    <row r="1" ht="30" customHeight="1">
      <c r="A1" s="2" t="inlineStr">
        <is>
          <t>ZX Collabs BIM Outsourcing Procurement Kit</t>
        </is>
      </c>
    </row>
    <row r="2" ht="28" customHeight="1">
      <c r="A2" s="5" t="inlineStr">
        <is>
          <t>Version 1.0 · reviewed 22 August 2026 · macro-free XLSX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42" customHeight="1">
      <c r="A5" s="9" t="inlineStr">
        <is>
          <t>Purpose</t>
        </is>
      </c>
      <c r="B5" s="13" t="inlineStr">
        <is>
          <t>Create one comparable brief, request the same evidence, normalize proposals and preserve a transparent appointment decision for a freelancer, specialist, embedded pod, managed team or internal route.</t>
        </is>
      </c>
    </row>
    <row r="6" ht="42" customHeight="1">
      <c r="A6" s="9" t="inlineStr">
        <is>
          <t>Five-minute start</t>
        </is>
      </c>
      <c r="B6" s="14" t="inlineStr">
        <is>
          <t>1. Complete Scope Baseline. 2. List required Deliverables. 3. Enter each option in Commercial Normalize and Proposal Comparison. 4. Record evidence and a representative pilot. 5. approve the Decision Record.</t>
        </is>
      </c>
    </row>
    <row r="7" ht="42" customHeight="1">
      <c r="A7" s="9" t="inlineStr">
        <is>
          <t>Marketplace use</t>
        </is>
      </c>
      <c r="B7" s="14" t="inlineStr">
        <is>
          <t>Use the same scope, sample input, output, review period and acceptance test for marketplace proposals and direct procurement. Profile ratings, badges or availability are signals—not project-specific evidence.</t>
        </is>
      </c>
    </row>
    <row r="8" ht="42" customHeight="1">
      <c r="A8" s="9" t="inlineStr">
        <is>
          <t>Scoring rule</t>
        </is>
      </c>
      <c r="B8" s="14" t="inlineStr">
        <is>
          <t>Seven evidence-and-control dimensions are weighted visibly on Lists. A score organizes questions; it does not certify a supplier or predict performance.</t>
        </is>
      </c>
    </row>
    <row r="9" ht="42" customHeight="1">
      <c r="A9" s="9" t="inlineStr">
        <is>
          <t>Commercial rule</t>
        </is>
      </c>
      <c r="B9" s="14" t="inlineStr">
        <is>
          <t>Do not compare fees until scope, review cycles, revisions, change assumptions, software, tax, travel, programme and responsibility are normalized.</t>
        </is>
      </c>
    </row>
    <row r="10" ht="42" customHeight="1">
      <c r="A10" s="9" t="inlineStr">
        <is>
          <t>Example data</t>
        </is>
      </c>
      <c r="B10" s="14" t="inlineStr">
        <is>
          <t>Every organization, person, package, date, score and fee is fictional training data. Replace every sample entry.</t>
        </is>
      </c>
    </row>
    <row r="11" ht="42" customHeight="1">
      <c r="A11" s="9" t="inlineStr">
        <is>
          <t>Confidentiality</t>
        </is>
      </c>
      <c r="B11" s="14" t="inlineStr">
        <is>
          <t>Keep sensitive files in the approved project system. Link controlled evidence; do not embed confidential models, proposals, personal data or credentials in this workbook.</t>
        </is>
      </c>
    </row>
    <row r="12" ht="42" customHeight="1">
      <c r="A12" s="9" t="inlineStr">
        <is>
          <t>Boundary</t>
        </is>
      </c>
      <c r="B12" s="14" t="inlineStr">
        <is>
          <t>Not legal, procurement, tax, security, employment or professional advice; not ISO text or certification; not a substitute for references, contracts, due diligence, technical review or authorized appointments.</t>
        </is>
      </c>
    </row>
    <row r="13" ht="42" customHeight="1">
      <c r="A13" s="9" t="inlineStr">
        <is>
          <t>ZX transparency</t>
        </is>
      </c>
      <c r="B13" s="14" t="inlineStr">
        <is>
          <t>Apply the same evidence, QA, responsibility, security and representative-file questions to ZX Collabs. Public evidence: https://zxcollabs.com/projects/evidence-library/</t>
        </is>
      </c>
    </row>
    <row r="14" ht="42" customHeight="1">
      <c r="A14" s="9" t="inlineStr">
        <is>
          <t>Discuss a package</t>
        </is>
      </c>
      <c r="B14" s="14" t="inlineStr">
        <is>
          <t>Send representative inputs, required outputs, software, programme and review route: https://zxcollabs.com/request-bim-quote/</t>
        </is>
      </c>
    </row>
    <row r="15" ht="42" customHeight="1">
      <c r="A15" s="9" t="inlineStr">
        <is>
          <t>Direct contact</t>
        </is>
      </c>
      <c r="B15" s="15" t="inlineStr">
        <is>
          <t>admin@zxcollabs.com · WhatsApp +91 750 906 7727 · https://www.upwork.com/freelancers/~01041c71222ad5aeb0</t>
        </is>
      </c>
    </row>
  </sheetData>
  <mergeCells count="3">
    <mergeCell ref="A3:H3"/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34" customWidth="1" min="10" max="10"/>
  </cols>
  <sheetData>
    <row r="1" ht="30" customHeight="1">
      <c r="A1" s="2" t="inlineStr">
        <is>
          <t>Controlled lists + scoring weights</t>
        </is>
      </c>
    </row>
    <row r="2" ht="28" customHeight="1">
      <c r="A2" s="5" t="inlineStr">
        <is>
          <t>Edit project language deliberately. Weights are visible and must total 100%.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>
      <c r="A5" s="22" t="inlineStr">
        <is>
          <t>Status</t>
        </is>
      </c>
      <c r="B5" s="22" t="inlineStr">
        <is>
          <t>Route</t>
        </is>
      </c>
      <c r="C5" s="22" t="inlineStr">
        <is>
          <t>Evidence_Result</t>
        </is>
      </c>
      <c r="D5" s="22" t="inlineStr">
        <is>
          <t>Shortlist</t>
        </is>
      </c>
      <c r="E5" s="22" t="inlineStr">
        <is>
          <t>Pilot_Result</t>
        </is>
      </c>
      <c r="F5" s="22" t="inlineStr">
        <is>
          <t>Yes_No</t>
        </is>
      </c>
      <c r="G5" s="22" t="inlineStr">
        <is>
          <t>Currency</t>
        </is>
      </c>
      <c r="J5" s="17" t="inlineStr">
        <is>
          <t>Scoring dimension</t>
        </is>
      </c>
      <c r="K5" s="17" t="inlineStr">
        <is>
          <t>Weight</t>
        </is>
      </c>
    </row>
    <row r="6">
      <c r="A6" t="inlineStr">
        <is>
          <t>Confirmed</t>
        </is>
      </c>
      <c r="B6" t="inlineStr">
        <is>
          <t>Defined package</t>
        </is>
      </c>
      <c r="C6" t="inlineStr">
        <is>
          <t>Sufficient</t>
        </is>
      </c>
      <c r="D6" t="inlineStr">
        <is>
          <t>Longlist</t>
        </is>
      </c>
      <c r="E6" t="inlineStr">
        <is>
          <t>Not tested</t>
        </is>
      </c>
      <c r="F6" t="inlineStr">
        <is>
          <t>Yes</t>
        </is>
      </c>
      <c r="G6" t="inlineStr">
        <is>
          <t>USD</t>
        </is>
      </c>
      <c r="J6" t="inlineStr">
        <is>
          <t>Relevant evidence</t>
        </is>
      </c>
      <c r="K6" s="106" t="n">
        <v>0.15</v>
      </c>
    </row>
    <row r="7">
      <c r="A7" t="inlineStr">
        <is>
          <t>Open</t>
        </is>
      </c>
      <c r="B7" t="inlineStr">
        <is>
          <t>Independent specialist</t>
        </is>
      </c>
      <c r="C7" t="inlineStr">
        <is>
          <t>Partial</t>
        </is>
      </c>
      <c r="D7" t="inlineStr">
        <is>
          <t>Clarify</t>
        </is>
      </c>
      <c r="E7" t="inlineStr">
        <is>
          <t>Pass</t>
        </is>
      </c>
      <c r="F7" t="inlineStr">
        <is>
          <t>No</t>
        </is>
      </c>
      <c r="G7" t="inlineStr">
        <is>
          <t>GBP</t>
        </is>
      </c>
      <c r="J7" t="inlineStr">
        <is>
          <t>Scope comprehension</t>
        </is>
      </c>
      <c r="K7" s="106" t="n">
        <v>0.15</v>
      </c>
    </row>
    <row r="8">
      <c r="A8" t="inlineStr">
        <is>
          <t>TBD</t>
        </is>
      </c>
      <c r="B8" t="inlineStr">
        <is>
          <t>Embedded pod</t>
        </is>
      </c>
      <c r="C8" t="inlineStr">
        <is>
          <t>Missing</t>
        </is>
      </c>
      <c r="D8" t="inlineStr">
        <is>
          <t>Shortlisted</t>
        </is>
      </c>
      <c r="E8" t="inlineStr">
        <is>
          <t>Partial</t>
        </is>
      </c>
      <c r="G8" t="inlineStr">
        <is>
          <t>EUR</t>
        </is>
      </c>
      <c r="J8" t="inlineStr">
        <is>
          <t>QA + acceptance</t>
        </is>
      </c>
      <c r="K8" s="106" t="n">
        <v>0.2</v>
      </c>
    </row>
    <row r="9">
      <c r="A9" t="inlineStr">
        <is>
          <t>N/A</t>
        </is>
      </c>
      <c r="B9" t="inlineStr">
        <is>
          <t>Managed team</t>
        </is>
      </c>
      <c r="C9" t="inlineStr">
        <is>
          <t>Not applicable</t>
        </is>
      </c>
      <c r="D9" t="inlineStr">
        <is>
          <t>Pilot</t>
        </is>
      </c>
      <c r="E9" t="inlineStr">
        <is>
          <t>Fail</t>
        </is>
      </c>
      <c r="G9" t="inlineStr">
        <is>
          <t>AUD</t>
        </is>
      </c>
      <c r="J9" t="inlineStr">
        <is>
          <t>Information + coordination control</t>
        </is>
      </c>
      <c r="K9" s="106" t="n">
        <v>0.15</v>
      </c>
    </row>
    <row r="10">
      <c r="B10" t="inlineStr">
        <is>
          <t>Internal route</t>
        </is>
      </c>
      <c r="D10" t="inlineStr">
        <is>
          <t>Preferred</t>
        </is>
      </c>
      <c r="E10" t="inlineStr">
        <is>
          <t>Not applicable</t>
        </is>
      </c>
      <c r="G10" t="inlineStr">
        <is>
          <t>INR</t>
        </is>
      </c>
      <c r="J10" t="inlineStr">
        <is>
          <t>Responsibility + change</t>
        </is>
      </c>
      <c r="K10" s="106" t="n">
        <v>0.15</v>
      </c>
    </row>
    <row r="11">
      <c r="D11" t="inlineStr">
        <is>
          <t>Not selected</t>
        </is>
      </c>
      <c r="G11" t="inlineStr">
        <is>
          <t>AED</t>
        </is>
      </c>
      <c r="J11" t="inlineStr">
        <is>
          <t>Capacity + communication</t>
        </is>
      </c>
      <c r="K11" s="106" t="n">
        <v>0.1</v>
      </c>
    </row>
    <row r="12">
      <c r="G12" t="inlineStr">
        <is>
          <t>SAR</t>
        </is>
      </c>
      <c r="J12" t="inlineStr">
        <is>
          <t>Security + continuity</t>
        </is>
      </c>
      <c r="K12" s="106" t="n">
        <v>0.1</v>
      </c>
    </row>
    <row r="13">
      <c r="G13" t="inlineStr">
        <is>
          <t>Other</t>
        </is>
      </c>
      <c r="J13" s="9" t="inlineStr">
        <is>
          <t>Total</t>
        </is>
      </c>
      <c r="K13" s="107">
        <f>SUM(K6:K12)</f>
        <v/>
      </c>
    </row>
  </sheetData>
  <mergeCells count="3">
    <mergeCell ref="A3:H3"/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.38000011444092" customWidth="1" min="1" max="1"/>
    <col width="19.6299991607666" customWidth="1" min="2" max="2"/>
    <col width="58" customWidth="1" min="3" max="3"/>
    <col width="10.88000011444092" customWidth="1" min="4" max="4"/>
  </cols>
  <sheetData>
    <row r="1" ht="30" customHeight="1">
      <c r="A1" s="2" t="inlineStr">
        <is>
          <t>Data dictionary</t>
        </is>
      </c>
    </row>
    <row r="2" ht="28" customHeight="1">
      <c r="A2" s="5" t="inlineStr">
        <is>
          <t>Definitions for the workbook’s key inputs and formulas.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38" customHeight="1">
      <c r="A5" s="35" t="inlineStr">
        <is>
          <t>Sheet</t>
        </is>
      </c>
      <c r="B5" s="36" t="inlineStr">
        <is>
          <t>Field</t>
        </is>
      </c>
      <c r="C5" s="36" t="inlineStr">
        <is>
          <t>Definition / control intent</t>
        </is>
      </c>
      <c r="D5" s="37" t="inlineStr">
        <is>
          <t>Input or formula</t>
        </is>
      </c>
    </row>
    <row r="6">
      <c r="A6" s="53" t="inlineStr">
        <is>
          <t>Scope Baseline</t>
        </is>
      </c>
      <c r="B6" s="53" t="inlineStr">
        <is>
          <t>Status</t>
        </is>
      </c>
      <c r="C6" s="53" t="inlineStr">
        <is>
          <t>Confirmed, Open, TBD or N/A project decision.</t>
        </is>
      </c>
      <c r="D6" s="53" t="inlineStr">
        <is>
          <t>Input</t>
        </is>
      </c>
    </row>
    <row r="7">
      <c r="A7" s="55" t="inlineStr">
        <is>
          <t>Deliverables</t>
        </is>
      </c>
      <c r="B7" s="55" t="inlineStr">
        <is>
          <t>Acceptance test</t>
        </is>
      </c>
      <c r="C7" s="55" t="inlineStr">
        <is>
          <t>Observable check used by the named acceptance authority.</t>
        </is>
      </c>
      <c r="D7" s="55" t="inlineStr">
        <is>
          <t>Input</t>
        </is>
      </c>
    </row>
    <row r="8">
      <c r="A8" s="55" t="inlineStr">
        <is>
          <t>Commercial Normalize</t>
        </is>
      </c>
      <c r="B8" s="55" t="inlineStr">
        <is>
          <t>Comparable total</t>
        </is>
      </c>
      <c r="C8" s="55" t="inlineStr">
        <is>
          <t>Total quoted multiplied by a user-entered rate to the comparison currency.</t>
        </is>
      </c>
      <c r="D8" s="55" t="inlineStr">
        <is>
          <t>Formula</t>
        </is>
      </c>
    </row>
    <row r="9">
      <c r="A9" s="55" t="inlineStr">
        <is>
          <t>Proposal Comparison</t>
        </is>
      </c>
      <c r="B9" s="55" t="inlineStr">
        <is>
          <t>Weighted score</t>
        </is>
      </c>
      <c r="C9" s="55" t="inlineStr">
        <is>
          <t>Seven 0–5 evidence/control scores multiplied by visible weights and scaled to 100.</t>
        </is>
      </c>
      <c r="D9" s="55" t="inlineStr">
        <is>
          <t>Formula</t>
        </is>
      </c>
    </row>
    <row r="10">
      <c r="A10" s="55" t="inlineStr">
        <is>
          <t>Proposal Comparison</t>
        </is>
      </c>
      <c r="B10" s="55" t="inlineStr">
        <is>
          <t>Evidence gaps</t>
        </is>
      </c>
      <c r="C10" s="55" t="inlineStr">
        <is>
          <t>Seven minus the number of dimensions scored at least 3. Blank scores remain gaps.</t>
        </is>
      </c>
      <c r="D10" s="55" t="inlineStr">
        <is>
          <t>Formula</t>
        </is>
      </c>
    </row>
    <row r="11">
      <c r="A11" s="55" t="inlineStr">
        <is>
          <t>Proposal Comparison</t>
        </is>
      </c>
      <c r="B11" s="55" t="inlineStr">
        <is>
          <t>Decision gate</t>
        </is>
      </c>
      <c r="C11" s="55" t="inlineStr">
        <is>
          <t>Clarify if any evidence gap remains; otherwise uses evidence-score bands for the next verification step.</t>
        </is>
      </c>
      <c r="D11" s="55" t="inlineStr">
        <is>
          <t>Formula</t>
        </is>
      </c>
    </row>
    <row r="12">
      <c r="A12" s="55" t="inlineStr">
        <is>
          <t>Evidence Review</t>
        </is>
      </c>
      <c r="B12" s="55" t="inlineStr">
        <is>
          <t>Contribution boundary</t>
        </is>
      </c>
      <c r="C12" s="55" t="inlineStr">
        <is>
          <t>What the candidate actually authored, coordinated, checked or approved.</t>
        </is>
      </c>
      <c r="D12" s="55" t="inlineStr">
        <is>
          <t>Input</t>
        </is>
      </c>
    </row>
    <row r="13">
      <c r="A13" s="55" t="inlineStr">
        <is>
          <t>Pilot + Interview</t>
        </is>
      </c>
      <c r="B13" s="55" t="inlineStr">
        <is>
          <t>Representative-file pilot</t>
        </is>
      </c>
      <c r="C13" s="55" t="inlineStr">
        <is>
          <t>Same bounded input, timebox, output and acceptance test for shortlisted routes.</t>
        </is>
      </c>
      <c r="D13" s="55" t="inlineStr">
        <is>
          <t>Input</t>
        </is>
      </c>
    </row>
    <row r="14">
      <c r="A14" s="55" t="inlineStr">
        <is>
          <t>Decision Record</t>
        </is>
      </c>
      <c r="B14" s="55" t="inlineStr">
        <is>
          <t>Conditions before appointment</t>
        </is>
      </c>
      <c r="C14" s="55" t="inlineStr">
        <is>
          <t>Actions that must close before mobilization or file access.</t>
        </is>
      </c>
      <c r="D14" s="55" t="inlineStr">
        <is>
          <t>Input</t>
        </is>
      </c>
    </row>
    <row r="15">
      <c r="A15" s="55" t="inlineStr">
        <is>
          <t>All sheets</t>
        </is>
      </c>
      <c r="B15" s="55" t="inlineStr">
        <is>
          <t>Fictional example</t>
        </is>
      </c>
      <c r="C15" s="55" t="inlineStr">
        <is>
          <t>Training data only; never a client record, benchmark or provider claim.</t>
        </is>
      </c>
      <c r="D15" s="55" t="inlineStr">
        <is>
          <t>Boundary</t>
        </is>
      </c>
    </row>
    <row r="16">
      <c r="A16" s="55" t="n"/>
      <c r="B16" s="55" t="n"/>
      <c r="C16" s="55" t="n"/>
      <c r="D16" s="55" t="n"/>
    </row>
    <row r="17">
      <c r="A17" s="55" t="n"/>
      <c r="B17" s="55" t="n"/>
      <c r="C17" s="55" t="n"/>
      <c r="D17" s="55" t="n"/>
    </row>
    <row r="18">
      <c r="A18" s="55" t="n"/>
      <c r="B18" s="55" t="n"/>
      <c r="C18" s="55" t="n"/>
      <c r="D18" s="55" t="n"/>
    </row>
    <row r="19">
      <c r="A19" s="55" t="n"/>
      <c r="B19" s="55" t="n"/>
      <c r="C19" s="55" t="n"/>
      <c r="D19" s="55" t="n"/>
    </row>
    <row r="20">
      <c r="A20" s="57" t="n"/>
      <c r="B20" s="57" t="n"/>
      <c r="C20" s="57" t="n"/>
      <c r="D20" s="57" t="n"/>
    </row>
  </sheetData>
  <mergeCells count="3">
    <mergeCell ref="A3:H3"/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4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</cols>
  <sheetData>
    <row r="1" ht="30" customHeight="1">
      <c r="A1" s="2" t="inlineStr">
        <is>
          <t>BIM outsourcing procurement dashboard</t>
        </is>
      </c>
    </row>
    <row r="2" ht="28" customHeight="1">
      <c r="A2" s="5" t="inlineStr">
        <is>
          <t>Live summary from the editable control sheets. Zero is not evidence of completion.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>
      <c r="A5" s="17" t="inlineStr">
        <is>
          <t>Metric</t>
        </is>
      </c>
      <c r="B5" s="17" t="inlineStr">
        <is>
          <t>Current</t>
        </is>
      </c>
      <c r="D5" s="22" t="inlineStr">
        <is>
          <t>Decision sequence</t>
        </is>
      </c>
    </row>
    <row r="6" ht="27" customHeight="1">
      <c r="A6" s="9" t="inlineStr">
        <is>
          <t>Scope decisions confirmed</t>
        </is>
      </c>
      <c r="B6" s="91">
        <f>COUNTIF('Scope Baseline'!$D$6:$D$65,"Confirmed")</f>
        <v/>
      </c>
      <c r="D6" s="27" t="inlineStr">
        <is>
          <t>01 — Establish one scope baseline</t>
        </is>
      </c>
      <c r="E6" s="10" t="n"/>
      <c r="F6" s="10" t="n"/>
      <c r="G6" s="10" t="n"/>
      <c r="H6" s="10" t="n"/>
    </row>
    <row r="7" ht="27" customHeight="1">
      <c r="A7" s="9" t="inlineStr">
        <is>
          <t>Scope decisions open / TBD</t>
        </is>
      </c>
      <c r="B7" s="91">
        <f>COUNTIF('Scope Baseline'!$D$6:$D$65,"Open")+COUNTIF('Scope Baseline'!$D$6:$D$65,"TBD")</f>
        <v/>
      </c>
      <c r="D7" s="28" t="inlineStr">
        <is>
          <t>02 — Normalize deliverables and commercials</t>
        </is>
      </c>
      <c r="E7" s="11" t="n"/>
      <c r="F7" s="11" t="n"/>
      <c r="G7" s="11" t="n"/>
      <c r="H7" s="11" t="n"/>
    </row>
    <row r="8" ht="27" customHeight="1">
      <c r="A8" s="9" t="inlineStr">
        <is>
          <t>Required deliverables</t>
        </is>
      </c>
      <c r="B8" s="91">
        <f>COUNTIF('Deliverables'!$Q$6:$Q$65,"Yes")</f>
        <v/>
      </c>
      <c r="D8" s="28" t="inlineStr">
        <is>
          <t>03 — Review bounded, comparable evidence</t>
        </is>
      </c>
      <c r="E8" s="11" t="n"/>
      <c r="F8" s="11" t="n"/>
      <c r="G8" s="11" t="n"/>
      <c r="H8" s="11" t="n"/>
    </row>
    <row r="9" ht="27" customHeight="1">
      <c r="A9" s="9" t="inlineStr">
        <is>
          <t>Options entered</t>
        </is>
      </c>
      <c r="B9" s="91">
        <f>IF('Proposal Comparison'!A6&lt;&gt;"",1,0)+IF('Proposal Comparison'!A7&lt;&gt;"",1,0)+IF('Proposal Comparison'!A8&lt;&gt;"",1,0)+IF('Proposal Comparison'!A9&lt;&gt;"",1,0)+IF('Proposal Comparison'!A10&lt;&gt;"",1,0)+IF('Proposal Comparison'!A11&lt;&gt;"",1,0)+IF('Proposal Comparison'!A12&lt;&gt;"",1,0)+IF('Proposal Comparison'!A13&lt;&gt;"",1,0)+IF('Proposal Comparison'!A14&lt;&gt;"",1,0)+IF('Proposal Comparison'!A15&lt;&gt;"",1,0)+IF('Proposal Comparison'!A16&lt;&gt;"",1,0)+IF('Proposal Comparison'!A17&lt;&gt;"",1,0)+IF('Proposal Comparison'!A18&lt;&gt;"",1,0)+IF('Proposal Comparison'!A19&lt;&gt;"",1,0)+IF('Proposal Comparison'!A20&lt;&gt;"",1,0)+IF('Proposal Comparison'!A21&lt;&gt;"",1,0)+IF('Proposal Comparison'!A22&lt;&gt;"",1,0)+IF('Proposal Comparison'!A23&lt;&gt;"",1,0)+IF('Proposal Comparison'!A24&lt;&gt;"",1,0)+IF('Proposal Comparison'!A25&lt;&gt;"",1,0)</f>
        <v/>
      </c>
      <c r="D9" s="28" t="inlineStr">
        <is>
          <t>04 — Run the same representative-file test</t>
        </is>
      </c>
      <c r="E9" s="11" t="n"/>
      <c r="F9" s="11" t="n"/>
      <c r="G9" s="11" t="n"/>
      <c r="H9" s="11" t="n"/>
    </row>
    <row r="10" ht="27" customHeight="1">
      <c r="A10" s="9" t="inlineStr">
        <is>
          <t>Options ready for pilot</t>
        </is>
      </c>
      <c r="B10" s="91">
        <f>COUNTIF('Proposal Comparison'!$P$6:$P$25,"Representative-file review")</f>
        <v/>
      </c>
      <c r="D10" s="28" t="inlineStr">
        <is>
          <t>05 — Record conditions, authority and residual risk</t>
        </is>
      </c>
      <c r="E10" s="11" t="n"/>
      <c r="F10" s="11" t="n"/>
      <c r="G10" s="11" t="n"/>
      <c r="H10" s="11" t="n"/>
    </row>
    <row r="11" ht="27" customHeight="1">
      <c r="A11" s="9" t="inlineStr">
        <is>
          <t>Evidence missing</t>
        </is>
      </c>
      <c r="B11" s="91">
        <f>COUNTIF('Evidence Review'!$H$6:$H$65,"Missing")</f>
        <v/>
      </c>
      <c r="D11" s="29" t="inlineStr">
        <is>
          <t>06 — Mobilize only after the appointment basis is agreed</t>
        </is>
      </c>
      <c r="E11" s="12" t="n"/>
      <c r="F11" s="12" t="n"/>
      <c r="G11" s="12" t="n"/>
      <c r="H11" s="12" t="n"/>
    </row>
    <row r="12" ht="28" customHeight="1">
      <c r="A12" s="9" t="inlineStr">
        <is>
          <t>Highest evidence score</t>
        </is>
      </c>
      <c r="B12" s="91">
        <f>IF(MAX('Proposal Comparison'!$N$6:$N$25)=0,"",MAX('Proposal Comparison'!$N$6:$N$25))</f>
        <v/>
      </c>
    </row>
    <row r="14" ht="30" customHeight="1">
      <c r="A14" s="30" t="inlineStr">
        <is>
          <t>A higher score does not override missing evidence, security, legal, tax, professional responsibility, availability or contract review.</t>
        </is>
      </c>
    </row>
  </sheetData>
  <mergeCells count="11">
    <mergeCell ref="D7:H7"/>
    <mergeCell ref="A3:H3"/>
    <mergeCell ref="D8:H8"/>
    <mergeCell ref="D6:H6"/>
    <mergeCell ref="D10:H10"/>
    <mergeCell ref="A2:H2"/>
    <mergeCell ref="D11:H11"/>
    <mergeCell ref="D5:H5"/>
    <mergeCell ref="A14:H14"/>
    <mergeCell ref="A1:H1"/>
    <mergeCell ref="D9:H9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6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24" customWidth="1" min="3" max="3"/>
    <col width="10" customWidth="1" min="4" max="4"/>
    <col width="13.5" customWidth="1" min="5" max="5"/>
    <col width="10" customWidth="1" min="6" max="6"/>
    <col width="15" customWidth="1" min="7" max="7"/>
    <col width="18" customWidth="1" min="8" max="8"/>
  </cols>
  <sheetData>
    <row r="1" ht="30" customHeight="1">
      <c r="A1" s="2" t="inlineStr">
        <is>
          <t>Comparable BIM outsourcing scope baseline</t>
        </is>
      </c>
    </row>
    <row r="2" ht="28" customHeight="1">
      <c r="A2" s="5" t="inlineStr">
        <is>
          <t>Record the common appointment basis before any option is priced or scored.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38" customHeight="1">
      <c r="A5" s="35" t="inlineStr">
        <is>
          <t>Section</t>
        </is>
      </c>
      <c r="B5" s="36" t="inlineStr">
        <is>
          <t>Requirement / decision</t>
        </is>
      </c>
      <c r="C5" s="36" t="inlineStr">
        <is>
          <t>Current position</t>
        </is>
      </c>
      <c r="D5" s="36" t="inlineStr">
        <is>
          <t>Status</t>
        </is>
      </c>
      <c r="E5" s="36" t="inlineStr">
        <is>
          <t>Owner</t>
        </is>
      </c>
      <c r="F5" s="36" t="inlineStr">
        <is>
          <t>Due date</t>
        </is>
      </c>
      <c r="G5" s="36" t="inlineStr">
        <is>
          <t>Evidence / source</t>
        </is>
      </c>
      <c r="H5" s="37" t="inlineStr">
        <is>
          <t>Notes</t>
        </is>
      </c>
    </row>
    <row r="6">
      <c r="A6" s="53" t="inlineStr">
        <is>
          <t>Project</t>
        </is>
      </c>
      <c r="B6" s="53" t="inlineStr">
        <is>
          <t>Project/package name</t>
        </is>
      </c>
      <c r="C6" s="53" t="inlineStr">
        <is>
          <t>Northstar Learning Centre — coordination package</t>
        </is>
      </c>
      <c r="D6" s="53" t="inlineStr">
        <is>
          <t>Confirmed</t>
        </is>
      </c>
      <c r="E6" s="53" t="inlineStr">
        <is>
          <t>Project lead</t>
        </is>
      </c>
      <c r="F6" s="92" t="n">
        <v>46259</v>
      </c>
      <c r="G6" s="53" t="str"/>
      <c r="H6" s="53" t="str"/>
    </row>
    <row r="7">
      <c r="A7" s="55" t="inlineStr">
        <is>
          <t>Purpose</t>
        </is>
      </c>
      <c r="B7" s="55" t="inlineStr">
        <is>
          <t>Intended model/drawing use</t>
        </is>
      </c>
      <c r="C7" s="55" t="inlineStr">
        <is>
          <t>LOD 350 architectural + MEP coordination and coordinated issue set</t>
        </is>
      </c>
      <c r="D7" s="55" t="inlineStr">
        <is>
          <t>Confirmed</t>
        </is>
      </c>
      <c r="E7" s="55" t="inlineStr">
        <is>
          <t>BIM manager</t>
        </is>
      </c>
      <c r="F7" s="93" t="n">
        <v>46259</v>
      </c>
      <c r="G7" s="55" t="str"/>
      <c r="H7" s="55" t="str"/>
    </row>
    <row r="8">
      <c r="A8" s="55" t="inlineStr">
        <is>
          <t>Inputs</t>
        </is>
      </c>
      <c r="B8" s="55" t="inlineStr">
        <is>
          <t>Representative source files</t>
        </is>
      </c>
      <c r="C8" s="55" t="inlineStr">
        <is>
          <t>Architectural RVT, structural IFC, MEP RVT and sample issue sheet</t>
        </is>
      </c>
      <c r="D8" s="55" t="inlineStr">
        <is>
          <t>Confirmed</t>
        </is>
      </c>
      <c r="E8" s="55" t="inlineStr">
        <is>
          <t>Information manager</t>
        </is>
      </c>
      <c r="F8" s="93" t="n">
        <v>46260</v>
      </c>
      <c r="G8" s="55" t="inlineStr">
        <is>
          <t>CDE sample package</t>
        </is>
      </c>
      <c r="H8" s="55" t="str"/>
    </row>
    <row r="9">
      <c r="A9" s="55" t="inlineStr">
        <is>
          <t>Outputs</t>
        </is>
      </c>
      <c r="B9" s="55" t="inlineStr">
        <is>
          <t>Native files and exchanges</t>
        </is>
      </c>
      <c r="C9" s="55" t="inlineStr">
        <is>
          <t>Revit 2026, NWC, IFC4, PDF drawing issue, BCF issue export</t>
        </is>
      </c>
      <c r="D9" s="55" t="inlineStr">
        <is>
          <t>Confirmed</t>
        </is>
      </c>
      <c r="E9" s="55" t="inlineStr">
        <is>
          <t>BIM manager</t>
        </is>
      </c>
      <c r="F9" s="93" t="n">
        <v>46260</v>
      </c>
      <c r="G9" s="55" t="str"/>
      <c r="H9" s="55" t="str"/>
    </row>
    <row r="10">
      <c r="A10" s="55" t="inlineStr">
        <is>
          <t>Standards</t>
        </is>
      </c>
      <c r="B10" s="55" t="inlineStr">
        <is>
          <t>Template, naming, coordinates and CDE route</t>
        </is>
      </c>
      <c r="C10" s="55" t="inlineStr">
        <is>
          <t>Client template v3; shared coordinates; ISO 19650-aligned project naming</t>
        </is>
      </c>
      <c r="D10" s="55" t="inlineStr">
        <is>
          <t>Confirmed</t>
        </is>
      </c>
      <c r="E10" s="55" t="inlineStr">
        <is>
          <t>Information manager</t>
        </is>
      </c>
      <c r="F10" s="93" t="n">
        <v>46261</v>
      </c>
      <c r="G10" s="55" t="inlineStr">
        <is>
          <t>BEP section 6</t>
        </is>
      </c>
      <c r="H10" s="55" t="inlineStr">
        <is>
          <t>Not a certification statement</t>
        </is>
      </c>
    </row>
    <row r="11">
      <c r="A11" s="55" t="inlineStr">
        <is>
          <t>Definition</t>
        </is>
      </c>
      <c r="B11" s="55" t="inlineStr">
        <is>
          <t>LOD/LOI or element/use matrix</t>
        </is>
      </c>
      <c r="C11" s="55" t="inlineStr">
        <is>
          <t>Element/use matrix controls interfaces; no blanket fabrication reliance</t>
        </is>
      </c>
      <c r="D11" s="55" t="inlineStr">
        <is>
          <t>Confirmed</t>
        </is>
      </c>
      <c r="E11" s="55" t="inlineStr">
        <is>
          <t>Design manager</t>
        </is>
      </c>
      <c r="F11" s="93" t="n">
        <v>46261</v>
      </c>
      <c r="G11" s="55" t="inlineStr">
        <is>
          <t>Model definition matrix</t>
        </is>
      </c>
      <c r="H11" s="55" t="str"/>
    </row>
    <row r="12">
      <c r="A12" s="55" t="inlineStr">
        <is>
          <t>Programme</t>
        </is>
      </c>
      <c r="B12" s="55" t="inlineStr">
        <is>
          <t>Production, review and revision windows</t>
        </is>
      </c>
      <c r="C12" s="55" t="inlineStr">
        <is>
          <t>10-week package; weekly coordination; two client review cycles</t>
        </is>
      </c>
      <c r="D12" s="55" t="inlineStr">
        <is>
          <t>Confirmed</t>
        </is>
      </c>
      <c r="E12" s="55" t="inlineStr">
        <is>
          <t>Project lead</t>
        </is>
      </c>
      <c r="F12" s="93" t="n">
        <v>46262</v>
      </c>
      <c r="G12" s="55" t="str"/>
      <c r="H12" s="55" t="str"/>
    </row>
    <row r="13">
      <c r="A13" s="55" t="inlineStr">
        <is>
          <t>Responsibility</t>
        </is>
      </c>
      <c r="B13" s="55" t="inlineStr">
        <is>
          <t>Design authority and approvals</t>
        </is>
      </c>
      <c r="C13" s="55" t="inlineStr">
        <is>
          <t>Client design leads retain design approval; supplier authors and coordinates agreed scope</t>
        </is>
      </c>
      <c r="D13" s="55" t="inlineStr">
        <is>
          <t>Confirmed</t>
        </is>
      </c>
      <c r="E13" s="55" t="inlineStr">
        <is>
          <t>Project lead</t>
        </is>
      </c>
      <c r="F13" s="93" t="n">
        <v>46262</v>
      </c>
      <c r="G13" s="55" t="inlineStr">
        <is>
          <t>Responsibility matrix</t>
        </is>
      </c>
      <c r="H13" s="55" t="str"/>
    </row>
    <row r="14">
      <c r="A14" s="55" t="inlineStr">
        <is>
          <t>Change</t>
        </is>
      </c>
      <c r="B14" s="55" t="inlineStr">
        <is>
          <t>Included revisions and change triggers</t>
        </is>
      </c>
      <c r="C14" s="55" t="inlineStr">
        <is>
          <t>Two review cycles; revised client input after baseline is assessed before work</t>
        </is>
      </c>
      <c r="D14" s="55" t="inlineStr">
        <is>
          <t>Confirmed</t>
        </is>
      </c>
      <c r="E14" s="55" t="inlineStr">
        <is>
          <t>Commercial lead</t>
        </is>
      </c>
      <c r="F14" s="93" t="n">
        <v>46263</v>
      </c>
      <c r="G14" s="55" t="str"/>
      <c r="H14" s="55" t="str"/>
    </row>
    <row r="15">
      <c r="A15" s="55" t="inlineStr">
        <is>
          <t>Security</t>
        </is>
      </c>
      <c r="B15" s="55" t="inlineStr">
        <is>
          <t>Access, storage, subcontracting and deletion</t>
        </is>
      </c>
      <c r="C15" s="55" t="inlineStr">
        <is>
          <t>Named accounts; approved CDE only; no subcontracting without approval; closeout deletion confirmation</t>
        </is>
      </c>
      <c r="D15" s="55" t="inlineStr">
        <is>
          <t>Confirmed</t>
        </is>
      </c>
      <c r="E15" s="55" t="inlineStr">
        <is>
          <t>Security lead</t>
        </is>
      </c>
      <c r="F15" s="93" t="n">
        <v>46263</v>
      </c>
      <c r="G15" s="55" t="inlineStr">
        <is>
          <t>Security questionnaire</t>
        </is>
      </c>
      <c r="H15" s="55" t="str"/>
    </row>
    <row r="16">
      <c r="A16" s="55" t="inlineStr">
        <is>
          <t>Commercial</t>
        </is>
      </c>
      <c r="B16" s="55" t="inlineStr">
        <is>
          <t>Currency, tax and validity basis</t>
        </is>
      </c>
      <c r="C16" s="55" t="inlineStr">
        <is>
          <t>Compare in USD; tax excluded; proposal validity 30 days</t>
        </is>
      </c>
      <c r="D16" s="55" t="inlineStr">
        <is>
          <t>Confirmed</t>
        </is>
      </c>
      <c r="E16" s="55" t="inlineStr">
        <is>
          <t>Commercial lead</t>
        </is>
      </c>
      <c r="F16" s="93" t="n">
        <v>46263</v>
      </c>
      <c r="G16" s="55" t="str"/>
      <c r="H16" s="55" t="str"/>
    </row>
    <row r="17">
      <c r="A17" s="55" t="inlineStr">
        <is>
          <t>Acceptance</t>
        </is>
      </c>
      <c r="B17" s="55" t="inlineStr">
        <is>
          <t>Checks and acceptance authority</t>
        </is>
      </c>
      <c r="C17" s="55" t="inlineStr">
        <is>
          <t>Weekly model QA; milestone exchange checklist; acceptance by named client BIM manager</t>
        </is>
      </c>
      <c r="D17" s="55" t="inlineStr">
        <is>
          <t>Confirmed</t>
        </is>
      </c>
      <c r="E17" s="55" t="inlineStr">
        <is>
          <t>BIM manager</t>
        </is>
      </c>
      <c r="F17" s="93" t="n">
        <v>46264</v>
      </c>
      <c r="G17" s="55" t="inlineStr">
        <is>
          <t>QA plan</t>
        </is>
      </c>
      <c r="H17" s="55" t="str"/>
    </row>
    <row r="18">
      <c r="A18" s="55" t="n"/>
      <c r="B18" s="55" t="n"/>
      <c r="C18" s="55" t="n"/>
      <c r="D18" s="55" t="n"/>
      <c r="E18" s="55" t="n"/>
      <c r="F18" s="93" t="n"/>
      <c r="G18" s="55" t="n"/>
      <c r="H18" s="55" t="n"/>
    </row>
    <row r="19">
      <c r="A19" s="55" t="n"/>
      <c r="B19" s="55" t="n"/>
      <c r="C19" s="55" t="n"/>
      <c r="D19" s="55" t="n"/>
      <c r="E19" s="55" t="n"/>
      <c r="F19" s="93" t="n"/>
      <c r="G19" s="55" t="n"/>
      <c r="H19" s="55" t="n"/>
    </row>
    <row r="20">
      <c r="A20" s="55" t="n"/>
      <c r="B20" s="55" t="n"/>
      <c r="C20" s="55" t="n"/>
      <c r="D20" s="55" t="n"/>
      <c r="E20" s="55" t="n"/>
      <c r="F20" s="93" t="n"/>
      <c r="G20" s="55" t="n"/>
      <c r="H20" s="55" t="n"/>
    </row>
    <row r="21">
      <c r="A21" s="55" t="n"/>
      <c r="B21" s="55" t="n"/>
      <c r="C21" s="55" t="n"/>
      <c r="D21" s="55" t="n"/>
      <c r="E21" s="55" t="n"/>
      <c r="F21" s="93" t="n"/>
      <c r="G21" s="55" t="n"/>
      <c r="H21" s="55" t="n"/>
    </row>
    <row r="22">
      <c r="A22" s="55" t="n"/>
      <c r="B22" s="55" t="n"/>
      <c r="C22" s="55" t="n"/>
      <c r="D22" s="55" t="n"/>
      <c r="E22" s="55" t="n"/>
      <c r="F22" s="93" t="n"/>
      <c r="G22" s="55" t="n"/>
      <c r="H22" s="55" t="n"/>
    </row>
    <row r="23">
      <c r="A23" s="55" t="n"/>
      <c r="B23" s="55" t="n"/>
      <c r="C23" s="55" t="n"/>
      <c r="D23" s="55" t="n"/>
      <c r="E23" s="55" t="n"/>
      <c r="F23" s="93" t="n"/>
      <c r="G23" s="55" t="n"/>
      <c r="H23" s="55" t="n"/>
    </row>
    <row r="24">
      <c r="A24" s="55" t="n"/>
      <c r="B24" s="55" t="n"/>
      <c r="C24" s="55" t="n"/>
      <c r="D24" s="55" t="n"/>
      <c r="E24" s="55" t="n"/>
      <c r="F24" s="93" t="n"/>
      <c r="G24" s="55" t="n"/>
      <c r="H24" s="55" t="n"/>
    </row>
    <row r="25">
      <c r="A25" s="55" t="n"/>
      <c r="B25" s="55" t="n"/>
      <c r="C25" s="55" t="n"/>
      <c r="D25" s="55" t="n"/>
      <c r="E25" s="55" t="n"/>
      <c r="F25" s="93" t="n"/>
      <c r="G25" s="55" t="n"/>
      <c r="H25" s="55" t="n"/>
    </row>
    <row r="26">
      <c r="A26" s="55" t="n"/>
      <c r="B26" s="55" t="n"/>
      <c r="C26" s="55" t="n"/>
      <c r="D26" s="55" t="n"/>
      <c r="E26" s="55" t="n"/>
      <c r="F26" s="93" t="n"/>
      <c r="G26" s="55" t="n"/>
      <c r="H26" s="55" t="n"/>
    </row>
    <row r="27">
      <c r="A27" s="55" t="n"/>
      <c r="B27" s="55" t="n"/>
      <c r="C27" s="55" t="n"/>
      <c r="D27" s="55" t="n"/>
      <c r="E27" s="55" t="n"/>
      <c r="F27" s="93" t="n"/>
      <c r="G27" s="55" t="n"/>
      <c r="H27" s="55" t="n"/>
    </row>
    <row r="28">
      <c r="A28" s="55" t="n"/>
      <c r="B28" s="55" t="n"/>
      <c r="C28" s="55" t="n"/>
      <c r="D28" s="55" t="n"/>
      <c r="E28" s="55" t="n"/>
      <c r="F28" s="93" t="n"/>
      <c r="G28" s="55" t="n"/>
      <c r="H28" s="55" t="n"/>
    </row>
    <row r="29">
      <c r="A29" s="55" t="n"/>
      <c r="B29" s="55" t="n"/>
      <c r="C29" s="55" t="n"/>
      <c r="D29" s="55" t="n"/>
      <c r="E29" s="55" t="n"/>
      <c r="F29" s="93" t="n"/>
      <c r="G29" s="55" t="n"/>
      <c r="H29" s="55" t="n"/>
    </row>
    <row r="30">
      <c r="A30" s="55" t="n"/>
      <c r="B30" s="55" t="n"/>
      <c r="C30" s="55" t="n"/>
      <c r="D30" s="55" t="n"/>
      <c r="E30" s="55" t="n"/>
      <c r="F30" s="93" t="n"/>
      <c r="G30" s="55" t="n"/>
      <c r="H30" s="55" t="n"/>
    </row>
    <row r="31">
      <c r="A31" s="55" t="n"/>
      <c r="B31" s="55" t="n"/>
      <c r="C31" s="55" t="n"/>
      <c r="D31" s="55" t="n"/>
      <c r="E31" s="55" t="n"/>
      <c r="F31" s="93" t="n"/>
      <c r="G31" s="55" t="n"/>
      <c r="H31" s="55" t="n"/>
    </row>
    <row r="32">
      <c r="A32" s="55" t="n"/>
      <c r="B32" s="55" t="n"/>
      <c r="C32" s="55" t="n"/>
      <c r="D32" s="55" t="n"/>
      <c r="E32" s="55" t="n"/>
      <c r="F32" s="93" t="n"/>
      <c r="G32" s="55" t="n"/>
      <c r="H32" s="55" t="n"/>
    </row>
    <row r="33">
      <c r="A33" s="55" t="n"/>
      <c r="B33" s="55" t="n"/>
      <c r="C33" s="55" t="n"/>
      <c r="D33" s="55" t="n"/>
      <c r="E33" s="55" t="n"/>
      <c r="F33" s="93" t="n"/>
      <c r="G33" s="55" t="n"/>
      <c r="H33" s="55" t="n"/>
    </row>
    <row r="34">
      <c r="A34" s="55" t="n"/>
      <c r="B34" s="55" t="n"/>
      <c r="C34" s="55" t="n"/>
      <c r="D34" s="55" t="n"/>
      <c r="E34" s="55" t="n"/>
      <c r="F34" s="93" t="n"/>
      <c r="G34" s="55" t="n"/>
      <c r="H34" s="55" t="n"/>
    </row>
    <row r="35">
      <c r="A35" s="55" t="n"/>
      <c r="B35" s="55" t="n"/>
      <c r="C35" s="55" t="n"/>
      <c r="D35" s="55" t="n"/>
      <c r="E35" s="55" t="n"/>
      <c r="F35" s="93" t="n"/>
      <c r="G35" s="55" t="n"/>
      <c r="H35" s="55" t="n"/>
    </row>
    <row r="36">
      <c r="A36" s="55" t="n"/>
      <c r="B36" s="55" t="n"/>
      <c r="C36" s="55" t="n"/>
      <c r="D36" s="55" t="n"/>
      <c r="E36" s="55" t="n"/>
      <c r="F36" s="93" t="n"/>
      <c r="G36" s="55" t="n"/>
      <c r="H36" s="55" t="n"/>
    </row>
    <row r="37">
      <c r="A37" s="55" t="n"/>
      <c r="B37" s="55" t="n"/>
      <c r="C37" s="55" t="n"/>
      <c r="D37" s="55" t="n"/>
      <c r="E37" s="55" t="n"/>
      <c r="F37" s="93" t="n"/>
      <c r="G37" s="55" t="n"/>
      <c r="H37" s="55" t="n"/>
    </row>
    <row r="38">
      <c r="A38" s="55" t="n"/>
      <c r="B38" s="55" t="n"/>
      <c r="C38" s="55" t="n"/>
      <c r="D38" s="55" t="n"/>
      <c r="E38" s="55" t="n"/>
      <c r="F38" s="93" t="n"/>
      <c r="G38" s="55" t="n"/>
      <c r="H38" s="55" t="n"/>
    </row>
    <row r="39">
      <c r="A39" s="55" t="n"/>
      <c r="B39" s="55" t="n"/>
      <c r="C39" s="55" t="n"/>
      <c r="D39" s="55" t="n"/>
      <c r="E39" s="55" t="n"/>
      <c r="F39" s="93" t="n"/>
      <c r="G39" s="55" t="n"/>
      <c r="H39" s="55" t="n"/>
    </row>
    <row r="40">
      <c r="A40" s="55" t="n"/>
      <c r="B40" s="55" t="n"/>
      <c r="C40" s="55" t="n"/>
      <c r="D40" s="55" t="n"/>
      <c r="E40" s="55" t="n"/>
      <c r="F40" s="93" t="n"/>
      <c r="G40" s="55" t="n"/>
      <c r="H40" s="55" t="n"/>
    </row>
    <row r="41">
      <c r="A41" s="55" t="n"/>
      <c r="B41" s="55" t="n"/>
      <c r="C41" s="55" t="n"/>
      <c r="D41" s="55" t="n"/>
      <c r="E41" s="55" t="n"/>
      <c r="F41" s="93" t="n"/>
      <c r="G41" s="55" t="n"/>
      <c r="H41" s="55" t="n"/>
    </row>
    <row r="42">
      <c r="A42" s="55" t="n"/>
      <c r="B42" s="55" t="n"/>
      <c r="C42" s="55" t="n"/>
      <c r="D42" s="55" t="n"/>
      <c r="E42" s="55" t="n"/>
      <c r="F42" s="93" t="n"/>
      <c r="G42" s="55" t="n"/>
      <c r="H42" s="55" t="n"/>
    </row>
    <row r="43">
      <c r="A43" s="55" t="n"/>
      <c r="B43" s="55" t="n"/>
      <c r="C43" s="55" t="n"/>
      <c r="D43" s="55" t="n"/>
      <c r="E43" s="55" t="n"/>
      <c r="F43" s="93" t="n"/>
      <c r="G43" s="55" t="n"/>
      <c r="H43" s="55" t="n"/>
    </row>
    <row r="44">
      <c r="A44" s="55" t="n"/>
      <c r="B44" s="55" t="n"/>
      <c r="C44" s="55" t="n"/>
      <c r="D44" s="55" t="n"/>
      <c r="E44" s="55" t="n"/>
      <c r="F44" s="93" t="n"/>
      <c r="G44" s="55" t="n"/>
      <c r="H44" s="55" t="n"/>
    </row>
    <row r="45">
      <c r="A45" s="55" t="n"/>
      <c r="B45" s="55" t="n"/>
      <c r="C45" s="55" t="n"/>
      <c r="D45" s="55" t="n"/>
      <c r="E45" s="55" t="n"/>
      <c r="F45" s="93" t="n"/>
      <c r="G45" s="55" t="n"/>
      <c r="H45" s="55" t="n"/>
    </row>
    <row r="46">
      <c r="A46" s="55" t="n"/>
      <c r="B46" s="55" t="n"/>
      <c r="C46" s="55" t="n"/>
      <c r="D46" s="55" t="n"/>
      <c r="E46" s="55" t="n"/>
      <c r="F46" s="93" t="n"/>
      <c r="G46" s="55" t="n"/>
      <c r="H46" s="55" t="n"/>
    </row>
    <row r="47">
      <c r="A47" s="55" t="n"/>
      <c r="B47" s="55" t="n"/>
      <c r="C47" s="55" t="n"/>
      <c r="D47" s="55" t="n"/>
      <c r="E47" s="55" t="n"/>
      <c r="F47" s="93" t="n"/>
      <c r="G47" s="55" t="n"/>
      <c r="H47" s="55" t="n"/>
    </row>
    <row r="48">
      <c r="A48" s="55" t="n"/>
      <c r="B48" s="55" t="n"/>
      <c r="C48" s="55" t="n"/>
      <c r="D48" s="55" t="n"/>
      <c r="E48" s="55" t="n"/>
      <c r="F48" s="93" t="n"/>
      <c r="G48" s="55" t="n"/>
      <c r="H48" s="55" t="n"/>
    </row>
    <row r="49">
      <c r="A49" s="55" t="n"/>
      <c r="B49" s="55" t="n"/>
      <c r="C49" s="55" t="n"/>
      <c r="D49" s="55" t="n"/>
      <c r="E49" s="55" t="n"/>
      <c r="F49" s="93" t="n"/>
      <c r="G49" s="55" t="n"/>
      <c r="H49" s="55" t="n"/>
    </row>
    <row r="50">
      <c r="A50" s="55" t="n"/>
      <c r="B50" s="55" t="n"/>
      <c r="C50" s="55" t="n"/>
      <c r="D50" s="55" t="n"/>
      <c r="E50" s="55" t="n"/>
      <c r="F50" s="93" t="n"/>
      <c r="G50" s="55" t="n"/>
      <c r="H50" s="55" t="n"/>
    </row>
    <row r="51">
      <c r="A51" s="55" t="n"/>
      <c r="B51" s="55" t="n"/>
      <c r="C51" s="55" t="n"/>
      <c r="D51" s="55" t="n"/>
      <c r="E51" s="55" t="n"/>
      <c r="F51" s="93" t="n"/>
      <c r="G51" s="55" t="n"/>
      <c r="H51" s="55" t="n"/>
    </row>
    <row r="52">
      <c r="A52" s="55" t="n"/>
      <c r="B52" s="55" t="n"/>
      <c r="C52" s="55" t="n"/>
      <c r="D52" s="55" t="n"/>
      <c r="E52" s="55" t="n"/>
      <c r="F52" s="93" t="n"/>
      <c r="G52" s="55" t="n"/>
      <c r="H52" s="55" t="n"/>
    </row>
    <row r="53">
      <c r="A53" s="55" t="n"/>
      <c r="B53" s="55" t="n"/>
      <c r="C53" s="55" t="n"/>
      <c r="D53" s="55" t="n"/>
      <c r="E53" s="55" t="n"/>
      <c r="F53" s="93" t="n"/>
      <c r="G53" s="55" t="n"/>
      <c r="H53" s="55" t="n"/>
    </row>
    <row r="54">
      <c r="A54" s="55" t="n"/>
      <c r="B54" s="55" t="n"/>
      <c r="C54" s="55" t="n"/>
      <c r="D54" s="55" t="n"/>
      <c r="E54" s="55" t="n"/>
      <c r="F54" s="93" t="n"/>
      <c r="G54" s="55" t="n"/>
      <c r="H54" s="55" t="n"/>
    </row>
    <row r="55">
      <c r="A55" s="55" t="n"/>
      <c r="B55" s="55" t="n"/>
      <c r="C55" s="55" t="n"/>
      <c r="D55" s="55" t="n"/>
      <c r="E55" s="55" t="n"/>
      <c r="F55" s="93" t="n"/>
      <c r="G55" s="55" t="n"/>
      <c r="H55" s="55" t="n"/>
    </row>
    <row r="56">
      <c r="A56" s="55" t="n"/>
      <c r="B56" s="55" t="n"/>
      <c r="C56" s="55" t="n"/>
      <c r="D56" s="55" t="n"/>
      <c r="E56" s="55" t="n"/>
      <c r="F56" s="93" t="n"/>
      <c r="G56" s="55" t="n"/>
      <c r="H56" s="55" t="n"/>
    </row>
    <row r="57">
      <c r="A57" s="55" t="n"/>
      <c r="B57" s="55" t="n"/>
      <c r="C57" s="55" t="n"/>
      <c r="D57" s="55" t="n"/>
      <c r="E57" s="55" t="n"/>
      <c r="F57" s="93" t="n"/>
      <c r="G57" s="55" t="n"/>
      <c r="H57" s="55" t="n"/>
    </row>
    <row r="58">
      <c r="A58" s="55" t="n"/>
      <c r="B58" s="55" t="n"/>
      <c r="C58" s="55" t="n"/>
      <c r="D58" s="55" t="n"/>
      <c r="E58" s="55" t="n"/>
      <c r="F58" s="93" t="n"/>
      <c r="G58" s="55" t="n"/>
      <c r="H58" s="55" t="n"/>
    </row>
    <row r="59">
      <c r="A59" s="55" t="n"/>
      <c r="B59" s="55" t="n"/>
      <c r="C59" s="55" t="n"/>
      <c r="D59" s="55" t="n"/>
      <c r="E59" s="55" t="n"/>
      <c r="F59" s="93" t="n"/>
      <c r="G59" s="55" t="n"/>
      <c r="H59" s="55" t="n"/>
    </row>
    <row r="60">
      <c r="A60" s="55" t="n"/>
      <c r="B60" s="55" t="n"/>
      <c r="C60" s="55" t="n"/>
      <c r="D60" s="55" t="n"/>
      <c r="E60" s="55" t="n"/>
      <c r="F60" s="93" t="n"/>
      <c r="G60" s="55" t="n"/>
      <c r="H60" s="55" t="n"/>
    </row>
    <row r="61">
      <c r="A61" s="55" t="n"/>
      <c r="B61" s="55" t="n"/>
      <c r="C61" s="55" t="n"/>
      <c r="D61" s="55" t="n"/>
      <c r="E61" s="55" t="n"/>
      <c r="F61" s="93" t="n"/>
      <c r="G61" s="55" t="n"/>
      <c r="H61" s="55" t="n"/>
    </row>
    <row r="62">
      <c r="A62" s="55" t="n"/>
      <c r="B62" s="55" t="n"/>
      <c r="C62" s="55" t="n"/>
      <c r="D62" s="55" t="n"/>
      <c r="E62" s="55" t="n"/>
      <c r="F62" s="93" t="n"/>
      <c r="G62" s="55" t="n"/>
      <c r="H62" s="55" t="n"/>
    </row>
    <row r="63">
      <c r="A63" s="55" t="n"/>
      <c r="B63" s="55" t="n"/>
      <c r="C63" s="55" t="n"/>
      <c r="D63" s="55" t="n"/>
      <c r="E63" s="55" t="n"/>
      <c r="F63" s="93" t="n"/>
      <c r="G63" s="55" t="n"/>
      <c r="H63" s="55" t="n"/>
    </row>
    <row r="64">
      <c r="A64" s="55" t="n"/>
      <c r="B64" s="55" t="n"/>
      <c r="C64" s="55" t="n"/>
      <c r="D64" s="55" t="n"/>
      <c r="E64" s="55" t="n"/>
      <c r="F64" s="93" t="n"/>
      <c r="G64" s="55" t="n"/>
      <c r="H64" s="55" t="n"/>
    </row>
    <row r="65">
      <c r="A65" s="57" t="n"/>
      <c r="B65" s="57" t="n"/>
      <c r="C65" s="57" t="n"/>
      <c r="D65" s="57" t="n"/>
      <c r="E65" s="57" t="n"/>
      <c r="F65" s="94" t="n"/>
      <c r="G65" s="57" t="n"/>
      <c r="H65" s="57" t="n"/>
    </row>
  </sheetData>
  <mergeCells count="3">
    <mergeCell ref="A3:H3"/>
    <mergeCell ref="A2:H2"/>
    <mergeCell ref="A1:H1"/>
  </mergeCells>
  <dataValidations count="1">
    <dataValidation sqref="D6:D65" showDropDown="0" showInputMessage="0" showErrorMessage="0" allowBlank="0" type="list">
      <formula1>"Confirmed,Open,TBD,N/A"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R6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.75" customWidth="1" min="1" max="1"/>
    <col width="20.75" customWidth="1" min="2" max="2"/>
    <col width="10.75" customWidth="1" min="3" max="3"/>
    <col width="24" customWidth="1" min="4" max="4"/>
    <col width="11.75" customWidth="1" min="5" max="5"/>
    <col width="13.5" customWidth="1" min="6" max="6"/>
    <col width="16.1299991607666" customWidth="1" min="7" max="7"/>
    <col width="14.5" customWidth="1" min="8" max="8"/>
    <col width="16.75" customWidth="1" min="9" max="9"/>
    <col width="13" customWidth="1" min="10" max="10"/>
    <col width="10.25" customWidth="1" min="11" max="11"/>
    <col width="10" customWidth="1" min="12" max="12"/>
    <col width="17" customWidth="1" min="13" max="13"/>
    <col width="24" customWidth="1" min="14" max="14"/>
    <col width="13.38000011444092" customWidth="1" min="15" max="15"/>
    <col width="24" customWidth="1" min="16" max="16"/>
    <col width="10" customWidth="1" min="17" max="17"/>
    <col width="10.25" customWidth="1" min="18" max="18"/>
  </cols>
  <sheetData>
    <row r="1" ht="30" customHeight="1">
      <c r="A1" s="2" t="inlineStr">
        <is>
          <t>Comparable deliverable schedule</t>
        </is>
      </c>
    </row>
    <row r="2" ht="28" customHeight="1">
      <c r="A2" s="5" t="inlineStr">
        <is>
          <t>Define purpose, output, quantity, review and acceptance at deliverable level.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38" customHeight="1">
      <c r="A5" s="35" t="inlineStr">
        <is>
          <t>Deliverable ID</t>
        </is>
      </c>
      <c r="B5" s="36" t="inlineStr">
        <is>
          <t>Title</t>
        </is>
      </c>
      <c r="C5" s="36" t="inlineStr">
        <is>
          <t>Discipline</t>
        </is>
      </c>
      <c r="D5" s="36" t="inlineStr">
        <is>
          <t>Purpose / use</t>
        </is>
      </c>
      <c r="E5" s="36" t="inlineStr">
        <is>
          <t>Native format</t>
        </is>
      </c>
      <c r="F5" s="36" t="inlineStr">
        <is>
          <t>Exchange format</t>
        </is>
      </c>
      <c r="G5" s="36" t="inlineStr">
        <is>
          <t>Software / version</t>
        </is>
      </c>
      <c r="H5" s="36" t="inlineStr">
        <is>
          <t>LOD / LOI basis</t>
        </is>
      </c>
      <c r="I5" s="36" t="inlineStr">
        <is>
          <t>Stage / milestone</t>
        </is>
      </c>
      <c r="J5" s="36" t="inlineStr">
        <is>
          <t>Quantity / area</t>
        </is>
      </c>
      <c r="K5" s="36" t="inlineStr">
        <is>
          <t>First review</t>
        </is>
      </c>
      <c r="L5" s="36" t="inlineStr">
        <is>
          <t>Final issue</t>
        </is>
      </c>
      <c r="M5" s="36" t="inlineStr">
        <is>
          <t>Included review cycles</t>
        </is>
      </c>
      <c r="N5" s="36" t="inlineStr">
        <is>
          <t>Acceptance test</t>
        </is>
      </c>
      <c r="O5" s="36" t="inlineStr">
        <is>
          <t>Design authority</t>
        </is>
      </c>
      <c r="P5" s="36" t="inlineStr">
        <is>
          <t>Inputs / dependencies</t>
        </is>
      </c>
      <c r="Q5" s="36" t="inlineStr">
        <is>
          <t>Included?</t>
        </is>
      </c>
      <c r="R5" s="37" t="inlineStr">
        <is>
          <t>Notes</t>
        </is>
      </c>
    </row>
    <row r="6">
      <c r="A6" s="53" t="inlineStr">
        <is>
          <t>DEL-001</t>
        </is>
      </c>
      <c r="B6" s="53" t="inlineStr">
        <is>
          <t>Architectural coordination model</t>
        </is>
      </c>
      <c r="C6" s="53" t="inlineStr">
        <is>
          <t>Architecture</t>
        </is>
      </c>
      <c r="D6" s="53" t="inlineStr">
        <is>
          <t>Coordination + drawing production</t>
        </is>
      </c>
      <c r="E6" s="53" t="inlineStr">
        <is>
          <t>RVT</t>
        </is>
      </c>
      <c r="F6" s="53" t="inlineStr">
        <is>
          <t>NWC / IFC4</t>
        </is>
      </c>
      <c r="G6" s="53" t="inlineStr">
        <is>
          <t>Revit 2026</t>
        </is>
      </c>
      <c r="H6" s="53" t="inlineStr">
        <is>
          <t>Element/use matrix</t>
        </is>
      </c>
      <c r="I6" s="53" t="inlineStr">
        <is>
          <t>Coordination milestone 01</t>
        </is>
      </c>
      <c r="J6" s="53" t="inlineStr">
        <is>
          <t>Approx. 12,000 sq m</t>
        </is>
      </c>
      <c r="K6" s="92" t="n">
        <v>46279</v>
      </c>
      <c r="L6" s="92" t="n">
        <v>46325</v>
      </c>
      <c r="M6" s="53" t="n">
        <v>2</v>
      </c>
      <c r="N6" s="53" t="inlineStr">
        <is>
          <t>Coordinates, links, naming, model health and agreed interfaces</t>
        </is>
      </c>
      <c r="O6" s="53" t="inlineStr">
        <is>
          <t>Client architect</t>
        </is>
      </c>
      <c r="P6" s="53" t="inlineStr">
        <is>
          <t>Client template + structural/MEP models</t>
        </is>
      </c>
      <c r="Q6" s="53" t="inlineStr">
        <is>
          <t>Yes</t>
        </is>
      </c>
      <c r="R6" s="53" t="inlineStr">
        <is>
          <t>Fictional</t>
        </is>
      </c>
    </row>
    <row r="7">
      <c r="A7" s="55" t="inlineStr">
        <is>
          <t>DEL-002</t>
        </is>
      </c>
      <c r="B7" s="55" t="inlineStr">
        <is>
          <t>Federated issue set</t>
        </is>
      </c>
      <c r="C7" s="55" t="inlineStr">
        <is>
          <t>Multidisciplinary</t>
        </is>
      </c>
      <c r="D7" s="55" t="inlineStr">
        <is>
          <t>Issue review and closure evidence</t>
        </is>
      </c>
      <c r="E7" s="55" t="inlineStr">
        <is>
          <t>NWF / BCF</t>
        </is>
      </c>
      <c r="F7" s="55" t="inlineStr">
        <is>
          <t>BCF / PDF</t>
        </is>
      </c>
      <c r="G7" s="55" t="inlineStr">
        <is>
          <t>Navisworks Manage 2026</t>
        </is>
      </c>
      <c r="H7" s="55" t="inlineStr">
        <is>
          <t>Issue-based</t>
        </is>
      </c>
      <c r="I7" s="55" t="inlineStr">
        <is>
          <t>Weekly</t>
        </is>
      </c>
      <c r="J7" s="55" t="inlineStr">
        <is>
          <t>10 weekly issues</t>
        </is>
      </c>
      <c r="K7" s="93" t="n">
        <v>46272</v>
      </c>
      <c r="L7" s="93" t="n">
        <v>46325</v>
      </c>
      <c r="M7" s="55" t="n">
        <v>2</v>
      </c>
      <c r="N7" s="55" t="inlineStr">
        <is>
          <t>Exact model versions, issue owner, disposition and verified closure</t>
        </is>
      </c>
      <c r="O7" s="55" t="inlineStr">
        <is>
          <t>Client BIM manager</t>
        </is>
      </c>
      <c r="P7" s="55" t="inlineStr">
        <is>
          <t>Current discipline exchanges</t>
        </is>
      </c>
      <c r="Q7" s="55" t="inlineStr">
        <is>
          <t>Yes</t>
        </is>
      </c>
      <c r="R7" s="55" t="str"/>
    </row>
    <row r="8">
      <c r="A8" s="55" t="inlineStr">
        <is>
          <t>DEL-003</t>
        </is>
      </c>
      <c r="B8" s="55" t="inlineStr">
        <is>
          <t>Coordinated plans and sections</t>
        </is>
      </c>
      <c r="C8" s="55" t="inlineStr">
        <is>
          <t>Architecture</t>
        </is>
      </c>
      <c r="D8" s="55" t="inlineStr">
        <is>
          <t>Client review and coordinated documentation</t>
        </is>
      </c>
      <c r="E8" s="55" t="inlineStr">
        <is>
          <t>RVT</t>
        </is>
      </c>
      <c r="F8" s="55" t="inlineStr">
        <is>
          <t>PDF / DWG</t>
        </is>
      </c>
      <c r="G8" s="55" t="inlineStr">
        <is>
          <t>Revit 2026</t>
        </is>
      </c>
      <c r="H8" s="55" t="inlineStr">
        <is>
          <t>LOD 350 where scoped</t>
        </is>
      </c>
      <c r="I8" s="55" t="inlineStr">
        <is>
          <t>Design issue</t>
        </is>
      </c>
      <c r="J8" s="55" t="inlineStr">
        <is>
          <t>28 sheets</t>
        </is>
      </c>
      <c r="K8" s="93" t="n">
        <v>46286</v>
      </c>
      <c r="L8" s="93" t="n">
        <v>46325</v>
      </c>
      <c r="M8" s="55" t="n">
        <v>2</v>
      </c>
      <c r="N8" s="55" t="inlineStr">
        <is>
          <t>Sheet checklist, revision, references and approval status</t>
        </is>
      </c>
      <c r="O8" s="55" t="inlineStr">
        <is>
          <t>Client architect</t>
        </is>
      </c>
      <c r="P8" s="55" t="inlineStr">
        <is>
          <t>Accepted coordination decisions</t>
        </is>
      </c>
      <c r="Q8" s="55" t="inlineStr">
        <is>
          <t>Yes</t>
        </is>
      </c>
      <c r="R8" s="55" t="str"/>
    </row>
    <row r="9">
      <c r="A9" s="55" t="inlineStr">
        <is>
          <t>DEL-004</t>
        </is>
      </c>
      <c r="B9" s="55" t="inlineStr">
        <is>
          <t>Model QA record</t>
        </is>
      </c>
      <c r="C9" s="55" t="inlineStr">
        <is>
          <t>All</t>
        </is>
      </c>
      <c r="D9" s="55" t="inlineStr">
        <is>
          <t>Exchange readiness evidence</t>
        </is>
      </c>
      <c r="E9" s="55" t="inlineStr">
        <is>
          <t>XLSX / PDF</t>
        </is>
      </c>
      <c r="F9" s="55" t="inlineStr">
        <is>
          <t>PDF</t>
        </is>
      </c>
      <c r="G9" s="55" t="inlineStr">
        <is>
          <t>Project-neutral</t>
        </is>
      </c>
      <c r="H9" s="55" t="inlineStr">
        <is>
          <t>Project checks</t>
        </is>
      </c>
      <c r="I9" s="55" t="inlineStr">
        <is>
          <t>Each milestone</t>
        </is>
      </c>
      <c r="J9" s="55" t="inlineStr">
        <is>
          <t>3 milestone records</t>
        </is>
      </c>
      <c r="K9" s="93" t="n">
        <v>46279</v>
      </c>
      <c r="L9" s="93" t="n">
        <v>46325</v>
      </c>
      <c r="M9" s="55" t="n">
        <v>2</v>
      </c>
      <c r="N9" s="55" t="inlineStr">
        <is>
          <t>Named rule, result, owner, corrective action and retest evidence</t>
        </is>
      </c>
      <c r="O9" s="55" t="inlineStr">
        <is>
          <t>Client BIM manager</t>
        </is>
      </c>
      <c r="P9" s="55" t="inlineStr">
        <is>
          <t>Exact issued model versions</t>
        </is>
      </c>
      <c r="Q9" s="55" t="inlineStr">
        <is>
          <t>Yes</t>
        </is>
      </c>
      <c r="R9" s="55" t="str"/>
    </row>
    <row r="10">
      <c r="A10" s="55" t="inlineStr">
        <is>
          <t>DEL-005</t>
        </is>
      </c>
      <c r="B10" s="55" t="inlineStr">
        <is>
          <t>Optional walkthrough</t>
        </is>
      </c>
      <c r="C10" s="55" t="inlineStr">
        <is>
          <t>Visualization</t>
        </is>
      </c>
      <c r="D10" s="55" t="inlineStr">
        <is>
          <t>Stakeholder communication</t>
        </is>
      </c>
      <c r="E10" s="55" t="inlineStr">
        <is>
          <t>MP4</t>
        </is>
      </c>
      <c r="F10" s="55" t="inlineStr">
        <is>
          <t>MP4</t>
        </is>
      </c>
      <c r="G10" s="55" t="inlineStr">
        <is>
          <t>To be agreed</t>
        </is>
      </c>
      <c r="H10" s="55" t="inlineStr">
        <is>
          <t>Visual only</t>
        </is>
      </c>
      <c r="I10" s="55" t="inlineStr">
        <is>
          <t>Final</t>
        </is>
      </c>
      <c r="J10" s="55" t="inlineStr">
        <is>
          <t>1 sequence</t>
        </is>
      </c>
      <c r="K10" s="93" t="n">
        <v>46311</v>
      </c>
      <c r="L10" s="93" t="n">
        <v>46325</v>
      </c>
      <c r="M10" s="55" t="n">
        <v>1</v>
      </c>
      <c r="N10" s="55" t="inlineStr">
        <is>
          <t>Storyboard, resolution, duration and revision boundary</t>
        </is>
      </c>
      <c r="O10" s="55" t="inlineStr">
        <is>
          <t>Client design lead</t>
        </is>
      </c>
      <c r="P10" s="55" t="inlineStr">
        <is>
          <t>Approved coordinated model</t>
        </is>
      </c>
      <c r="Q10" s="55" t="inlineStr">
        <is>
          <t>No</t>
        </is>
      </c>
      <c r="R10" s="55" t="inlineStr">
        <is>
          <t>Price separately</t>
        </is>
      </c>
    </row>
    <row r="11">
      <c r="A11" s="55" t="n"/>
      <c r="B11" s="55" t="n"/>
      <c r="C11" s="55" t="n"/>
      <c r="D11" s="55" t="n"/>
      <c r="E11" s="55" t="n"/>
      <c r="F11" s="55" t="n"/>
      <c r="G11" s="55" t="n"/>
      <c r="H11" s="55" t="n"/>
      <c r="I11" s="55" t="n"/>
      <c r="J11" s="55" t="n"/>
      <c r="K11" s="93" t="n"/>
      <c r="L11" s="93" t="n"/>
      <c r="M11" s="55" t="n"/>
      <c r="N11" s="55" t="n"/>
      <c r="O11" s="55" t="n"/>
      <c r="P11" s="55" t="n"/>
      <c r="Q11" s="55" t="n"/>
      <c r="R11" s="55" t="n"/>
    </row>
    <row r="12">
      <c r="A12" s="55" t="n"/>
      <c r="B12" s="55" t="n"/>
      <c r="C12" s="55" t="n"/>
      <c r="D12" s="55" t="n"/>
      <c r="E12" s="55" t="n"/>
      <c r="F12" s="55" t="n"/>
      <c r="G12" s="55" t="n"/>
      <c r="H12" s="55" t="n"/>
      <c r="I12" s="55" t="n"/>
      <c r="J12" s="55" t="n"/>
      <c r="K12" s="93" t="n"/>
      <c r="L12" s="93" t="n"/>
      <c r="M12" s="55" t="n"/>
      <c r="N12" s="55" t="n"/>
      <c r="O12" s="55" t="n"/>
      <c r="P12" s="55" t="n"/>
      <c r="Q12" s="55" t="n"/>
      <c r="R12" s="55" t="n"/>
    </row>
    <row r="13">
      <c r="A13" s="55" t="n"/>
      <c r="B13" s="55" t="n"/>
      <c r="C13" s="55" t="n"/>
      <c r="D13" s="55" t="n"/>
      <c r="E13" s="55" t="n"/>
      <c r="F13" s="55" t="n"/>
      <c r="G13" s="55" t="n"/>
      <c r="H13" s="55" t="n"/>
      <c r="I13" s="55" t="n"/>
      <c r="J13" s="55" t="n"/>
      <c r="K13" s="93" t="n"/>
      <c r="L13" s="93" t="n"/>
      <c r="M13" s="55" t="n"/>
      <c r="N13" s="55" t="n"/>
      <c r="O13" s="55" t="n"/>
      <c r="P13" s="55" t="n"/>
      <c r="Q13" s="55" t="n"/>
      <c r="R13" s="55" t="n"/>
    </row>
    <row r="14">
      <c r="A14" s="55" t="n"/>
      <c r="B14" s="55" t="n"/>
      <c r="C14" s="55" t="n"/>
      <c r="D14" s="55" t="n"/>
      <c r="E14" s="55" t="n"/>
      <c r="F14" s="55" t="n"/>
      <c r="G14" s="55" t="n"/>
      <c r="H14" s="55" t="n"/>
      <c r="I14" s="55" t="n"/>
      <c r="J14" s="55" t="n"/>
      <c r="K14" s="93" t="n"/>
      <c r="L14" s="93" t="n"/>
      <c r="M14" s="55" t="n"/>
      <c r="N14" s="55" t="n"/>
      <c r="O14" s="55" t="n"/>
      <c r="P14" s="55" t="n"/>
      <c r="Q14" s="55" t="n"/>
      <c r="R14" s="55" t="n"/>
    </row>
    <row r="15">
      <c r="A15" s="55" t="n"/>
      <c r="B15" s="55" t="n"/>
      <c r="C15" s="55" t="n"/>
      <c r="D15" s="55" t="n"/>
      <c r="E15" s="55" t="n"/>
      <c r="F15" s="55" t="n"/>
      <c r="G15" s="55" t="n"/>
      <c r="H15" s="55" t="n"/>
      <c r="I15" s="55" t="n"/>
      <c r="J15" s="55" t="n"/>
      <c r="K15" s="93" t="n"/>
      <c r="L15" s="93" t="n"/>
      <c r="M15" s="55" t="n"/>
      <c r="N15" s="55" t="n"/>
      <c r="O15" s="55" t="n"/>
      <c r="P15" s="55" t="n"/>
      <c r="Q15" s="55" t="n"/>
      <c r="R15" s="55" t="n"/>
    </row>
    <row r="16">
      <c r="A16" s="55" t="n"/>
      <c r="B16" s="55" t="n"/>
      <c r="C16" s="55" t="n"/>
      <c r="D16" s="55" t="n"/>
      <c r="E16" s="55" t="n"/>
      <c r="F16" s="55" t="n"/>
      <c r="G16" s="55" t="n"/>
      <c r="H16" s="55" t="n"/>
      <c r="I16" s="55" t="n"/>
      <c r="J16" s="55" t="n"/>
      <c r="K16" s="93" t="n"/>
      <c r="L16" s="93" t="n"/>
      <c r="M16" s="55" t="n"/>
      <c r="N16" s="55" t="n"/>
      <c r="O16" s="55" t="n"/>
      <c r="P16" s="55" t="n"/>
      <c r="Q16" s="55" t="n"/>
      <c r="R16" s="55" t="n"/>
    </row>
    <row r="17">
      <c r="A17" s="55" t="n"/>
      <c r="B17" s="55" t="n"/>
      <c r="C17" s="55" t="n"/>
      <c r="D17" s="55" t="n"/>
      <c r="E17" s="55" t="n"/>
      <c r="F17" s="55" t="n"/>
      <c r="G17" s="55" t="n"/>
      <c r="H17" s="55" t="n"/>
      <c r="I17" s="55" t="n"/>
      <c r="J17" s="55" t="n"/>
      <c r="K17" s="93" t="n"/>
      <c r="L17" s="93" t="n"/>
      <c r="M17" s="55" t="n"/>
      <c r="N17" s="55" t="n"/>
      <c r="O17" s="55" t="n"/>
      <c r="P17" s="55" t="n"/>
      <c r="Q17" s="55" t="n"/>
      <c r="R17" s="55" t="n"/>
    </row>
    <row r="18">
      <c r="A18" s="55" t="n"/>
      <c r="B18" s="55" t="n"/>
      <c r="C18" s="55" t="n"/>
      <c r="D18" s="55" t="n"/>
      <c r="E18" s="55" t="n"/>
      <c r="F18" s="55" t="n"/>
      <c r="G18" s="55" t="n"/>
      <c r="H18" s="55" t="n"/>
      <c r="I18" s="55" t="n"/>
      <c r="J18" s="55" t="n"/>
      <c r="K18" s="93" t="n"/>
      <c r="L18" s="93" t="n"/>
      <c r="M18" s="55" t="n"/>
      <c r="N18" s="55" t="n"/>
      <c r="O18" s="55" t="n"/>
      <c r="P18" s="55" t="n"/>
      <c r="Q18" s="55" t="n"/>
      <c r="R18" s="55" t="n"/>
    </row>
    <row r="19">
      <c r="A19" s="55" t="n"/>
      <c r="B19" s="55" t="n"/>
      <c r="C19" s="55" t="n"/>
      <c r="D19" s="55" t="n"/>
      <c r="E19" s="55" t="n"/>
      <c r="F19" s="55" t="n"/>
      <c r="G19" s="55" t="n"/>
      <c r="H19" s="55" t="n"/>
      <c r="I19" s="55" t="n"/>
      <c r="J19" s="55" t="n"/>
      <c r="K19" s="93" t="n"/>
      <c r="L19" s="93" t="n"/>
      <c r="M19" s="55" t="n"/>
      <c r="N19" s="55" t="n"/>
      <c r="O19" s="55" t="n"/>
      <c r="P19" s="55" t="n"/>
      <c r="Q19" s="55" t="n"/>
      <c r="R19" s="55" t="n"/>
    </row>
    <row r="20">
      <c r="A20" s="55" t="n"/>
      <c r="B20" s="55" t="n"/>
      <c r="C20" s="55" t="n"/>
      <c r="D20" s="55" t="n"/>
      <c r="E20" s="55" t="n"/>
      <c r="F20" s="55" t="n"/>
      <c r="G20" s="55" t="n"/>
      <c r="H20" s="55" t="n"/>
      <c r="I20" s="55" t="n"/>
      <c r="J20" s="55" t="n"/>
      <c r="K20" s="93" t="n"/>
      <c r="L20" s="93" t="n"/>
      <c r="M20" s="55" t="n"/>
      <c r="N20" s="55" t="n"/>
      <c r="O20" s="55" t="n"/>
      <c r="P20" s="55" t="n"/>
      <c r="Q20" s="55" t="n"/>
      <c r="R20" s="55" t="n"/>
    </row>
    <row r="21">
      <c r="A21" s="55" t="n"/>
      <c r="B21" s="55" t="n"/>
      <c r="C21" s="55" t="n"/>
      <c r="D21" s="55" t="n"/>
      <c r="E21" s="55" t="n"/>
      <c r="F21" s="55" t="n"/>
      <c r="G21" s="55" t="n"/>
      <c r="H21" s="55" t="n"/>
      <c r="I21" s="55" t="n"/>
      <c r="J21" s="55" t="n"/>
      <c r="K21" s="93" t="n"/>
      <c r="L21" s="93" t="n"/>
      <c r="M21" s="55" t="n"/>
      <c r="N21" s="55" t="n"/>
      <c r="O21" s="55" t="n"/>
      <c r="P21" s="55" t="n"/>
      <c r="Q21" s="55" t="n"/>
      <c r="R21" s="55" t="n"/>
    </row>
    <row r="22">
      <c r="A22" s="55" t="n"/>
      <c r="B22" s="55" t="n"/>
      <c r="C22" s="55" t="n"/>
      <c r="D22" s="55" t="n"/>
      <c r="E22" s="55" t="n"/>
      <c r="F22" s="55" t="n"/>
      <c r="G22" s="55" t="n"/>
      <c r="H22" s="55" t="n"/>
      <c r="I22" s="55" t="n"/>
      <c r="J22" s="55" t="n"/>
      <c r="K22" s="93" t="n"/>
      <c r="L22" s="93" t="n"/>
      <c r="M22" s="55" t="n"/>
      <c r="N22" s="55" t="n"/>
      <c r="O22" s="55" t="n"/>
      <c r="P22" s="55" t="n"/>
      <c r="Q22" s="55" t="n"/>
      <c r="R22" s="55" t="n"/>
    </row>
    <row r="23">
      <c r="A23" s="55" t="n"/>
      <c r="B23" s="55" t="n"/>
      <c r="C23" s="55" t="n"/>
      <c r="D23" s="55" t="n"/>
      <c r="E23" s="55" t="n"/>
      <c r="F23" s="55" t="n"/>
      <c r="G23" s="55" t="n"/>
      <c r="H23" s="55" t="n"/>
      <c r="I23" s="55" t="n"/>
      <c r="J23" s="55" t="n"/>
      <c r="K23" s="93" t="n"/>
      <c r="L23" s="93" t="n"/>
      <c r="M23" s="55" t="n"/>
      <c r="N23" s="55" t="n"/>
      <c r="O23" s="55" t="n"/>
      <c r="P23" s="55" t="n"/>
      <c r="Q23" s="55" t="n"/>
      <c r="R23" s="55" t="n"/>
    </row>
    <row r="24">
      <c r="A24" s="55" t="n"/>
      <c r="B24" s="55" t="n"/>
      <c r="C24" s="55" t="n"/>
      <c r="D24" s="55" t="n"/>
      <c r="E24" s="55" t="n"/>
      <c r="F24" s="55" t="n"/>
      <c r="G24" s="55" t="n"/>
      <c r="H24" s="55" t="n"/>
      <c r="I24" s="55" t="n"/>
      <c r="J24" s="55" t="n"/>
      <c r="K24" s="93" t="n"/>
      <c r="L24" s="93" t="n"/>
      <c r="M24" s="55" t="n"/>
      <c r="N24" s="55" t="n"/>
      <c r="O24" s="55" t="n"/>
      <c r="P24" s="55" t="n"/>
      <c r="Q24" s="55" t="n"/>
      <c r="R24" s="55" t="n"/>
    </row>
    <row r="25">
      <c r="A25" s="55" t="n"/>
      <c r="B25" s="55" t="n"/>
      <c r="C25" s="55" t="n"/>
      <c r="D25" s="55" t="n"/>
      <c r="E25" s="55" t="n"/>
      <c r="F25" s="55" t="n"/>
      <c r="G25" s="55" t="n"/>
      <c r="H25" s="55" t="n"/>
      <c r="I25" s="55" t="n"/>
      <c r="J25" s="55" t="n"/>
      <c r="K25" s="93" t="n"/>
      <c r="L25" s="93" t="n"/>
      <c r="M25" s="55" t="n"/>
      <c r="N25" s="55" t="n"/>
      <c r="O25" s="55" t="n"/>
      <c r="P25" s="55" t="n"/>
      <c r="Q25" s="55" t="n"/>
      <c r="R25" s="55" t="n"/>
    </row>
    <row r="26">
      <c r="A26" s="55" t="n"/>
      <c r="B26" s="55" t="n"/>
      <c r="C26" s="55" t="n"/>
      <c r="D26" s="55" t="n"/>
      <c r="E26" s="55" t="n"/>
      <c r="F26" s="55" t="n"/>
      <c r="G26" s="55" t="n"/>
      <c r="H26" s="55" t="n"/>
      <c r="I26" s="55" t="n"/>
      <c r="J26" s="55" t="n"/>
      <c r="K26" s="93" t="n"/>
      <c r="L26" s="93" t="n"/>
      <c r="M26" s="55" t="n"/>
      <c r="N26" s="55" t="n"/>
      <c r="O26" s="55" t="n"/>
      <c r="P26" s="55" t="n"/>
      <c r="Q26" s="55" t="n"/>
      <c r="R26" s="55" t="n"/>
    </row>
    <row r="27">
      <c r="A27" s="55" t="n"/>
      <c r="B27" s="55" t="n"/>
      <c r="C27" s="55" t="n"/>
      <c r="D27" s="55" t="n"/>
      <c r="E27" s="55" t="n"/>
      <c r="F27" s="55" t="n"/>
      <c r="G27" s="55" t="n"/>
      <c r="H27" s="55" t="n"/>
      <c r="I27" s="55" t="n"/>
      <c r="J27" s="55" t="n"/>
      <c r="K27" s="93" t="n"/>
      <c r="L27" s="93" t="n"/>
      <c r="M27" s="55" t="n"/>
      <c r="N27" s="55" t="n"/>
      <c r="O27" s="55" t="n"/>
      <c r="P27" s="55" t="n"/>
      <c r="Q27" s="55" t="n"/>
      <c r="R27" s="55" t="n"/>
    </row>
    <row r="28">
      <c r="A28" s="55" t="n"/>
      <c r="B28" s="55" t="n"/>
      <c r="C28" s="55" t="n"/>
      <c r="D28" s="55" t="n"/>
      <c r="E28" s="55" t="n"/>
      <c r="F28" s="55" t="n"/>
      <c r="G28" s="55" t="n"/>
      <c r="H28" s="55" t="n"/>
      <c r="I28" s="55" t="n"/>
      <c r="J28" s="55" t="n"/>
      <c r="K28" s="93" t="n"/>
      <c r="L28" s="93" t="n"/>
      <c r="M28" s="55" t="n"/>
      <c r="N28" s="55" t="n"/>
      <c r="O28" s="55" t="n"/>
      <c r="P28" s="55" t="n"/>
      <c r="Q28" s="55" t="n"/>
      <c r="R28" s="55" t="n"/>
    </row>
    <row r="29">
      <c r="A29" s="55" t="n"/>
      <c r="B29" s="55" t="n"/>
      <c r="C29" s="55" t="n"/>
      <c r="D29" s="55" t="n"/>
      <c r="E29" s="55" t="n"/>
      <c r="F29" s="55" t="n"/>
      <c r="G29" s="55" t="n"/>
      <c r="H29" s="55" t="n"/>
      <c r="I29" s="55" t="n"/>
      <c r="J29" s="55" t="n"/>
      <c r="K29" s="93" t="n"/>
      <c r="L29" s="93" t="n"/>
      <c r="M29" s="55" t="n"/>
      <c r="N29" s="55" t="n"/>
      <c r="O29" s="55" t="n"/>
      <c r="P29" s="55" t="n"/>
      <c r="Q29" s="55" t="n"/>
      <c r="R29" s="55" t="n"/>
    </row>
    <row r="30">
      <c r="A30" s="55" t="n"/>
      <c r="B30" s="55" t="n"/>
      <c r="C30" s="55" t="n"/>
      <c r="D30" s="55" t="n"/>
      <c r="E30" s="55" t="n"/>
      <c r="F30" s="55" t="n"/>
      <c r="G30" s="55" t="n"/>
      <c r="H30" s="55" t="n"/>
      <c r="I30" s="55" t="n"/>
      <c r="J30" s="55" t="n"/>
      <c r="K30" s="93" t="n"/>
      <c r="L30" s="93" t="n"/>
      <c r="M30" s="55" t="n"/>
      <c r="N30" s="55" t="n"/>
      <c r="O30" s="55" t="n"/>
      <c r="P30" s="55" t="n"/>
      <c r="Q30" s="55" t="n"/>
      <c r="R30" s="55" t="n"/>
    </row>
    <row r="31">
      <c r="A31" s="55" t="n"/>
      <c r="B31" s="55" t="n"/>
      <c r="C31" s="55" t="n"/>
      <c r="D31" s="55" t="n"/>
      <c r="E31" s="55" t="n"/>
      <c r="F31" s="55" t="n"/>
      <c r="G31" s="55" t="n"/>
      <c r="H31" s="55" t="n"/>
      <c r="I31" s="55" t="n"/>
      <c r="J31" s="55" t="n"/>
      <c r="K31" s="93" t="n"/>
      <c r="L31" s="93" t="n"/>
      <c r="M31" s="55" t="n"/>
      <c r="N31" s="55" t="n"/>
      <c r="O31" s="55" t="n"/>
      <c r="P31" s="55" t="n"/>
      <c r="Q31" s="55" t="n"/>
      <c r="R31" s="55" t="n"/>
    </row>
    <row r="32">
      <c r="A32" s="55" t="n"/>
      <c r="B32" s="55" t="n"/>
      <c r="C32" s="55" t="n"/>
      <c r="D32" s="55" t="n"/>
      <c r="E32" s="55" t="n"/>
      <c r="F32" s="55" t="n"/>
      <c r="G32" s="55" t="n"/>
      <c r="H32" s="55" t="n"/>
      <c r="I32" s="55" t="n"/>
      <c r="J32" s="55" t="n"/>
      <c r="K32" s="93" t="n"/>
      <c r="L32" s="93" t="n"/>
      <c r="M32" s="55" t="n"/>
      <c r="N32" s="55" t="n"/>
      <c r="O32" s="55" t="n"/>
      <c r="P32" s="55" t="n"/>
      <c r="Q32" s="55" t="n"/>
      <c r="R32" s="55" t="n"/>
    </row>
    <row r="33">
      <c r="A33" s="55" t="n"/>
      <c r="B33" s="55" t="n"/>
      <c r="C33" s="55" t="n"/>
      <c r="D33" s="55" t="n"/>
      <c r="E33" s="55" t="n"/>
      <c r="F33" s="55" t="n"/>
      <c r="G33" s="55" t="n"/>
      <c r="H33" s="55" t="n"/>
      <c r="I33" s="55" t="n"/>
      <c r="J33" s="55" t="n"/>
      <c r="K33" s="93" t="n"/>
      <c r="L33" s="93" t="n"/>
      <c r="M33" s="55" t="n"/>
      <c r="N33" s="55" t="n"/>
      <c r="O33" s="55" t="n"/>
      <c r="P33" s="55" t="n"/>
      <c r="Q33" s="55" t="n"/>
      <c r="R33" s="55" t="n"/>
    </row>
    <row r="34">
      <c r="A34" s="55" t="n"/>
      <c r="B34" s="55" t="n"/>
      <c r="C34" s="55" t="n"/>
      <c r="D34" s="55" t="n"/>
      <c r="E34" s="55" t="n"/>
      <c r="F34" s="55" t="n"/>
      <c r="G34" s="55" t="n"/>
      <c r="H34" s="55" t="n"/>
      <c r="I34" s="55" t="n"/>
      <c r="J34" s="55" t="n"/>
      <c r="K34" s="93" t="n"/>
      <c r="L34" s="93" t="n"/>
      <c r="M34" s="55" t="n"/>
      <c r="N34" s="55" t="n"/>
      <c r="O34" s="55" t="n"/>
      <c r="P34" s="55" t="n"/>
      <c r="Q34" s="55" t="n"/>
      <c r="R34" s="55" t="n"/>
    </row>
    <row r="35">
      <c r="A35" s="55" t="n"/>
      <c r="B35" s="55" t="n"/>
      <c r="C35" s="55" t="n"/>
      <c r="D35" s="55" t="n"/>
      <c r="E35" s="55" t="n"/>
      <c r="F35" s="55" t="n"/>
      <c r="G35" s="55" t="n"/>
      <c r="H35" s="55" t="n"/>
      <c r="I35" s="55" t="n"/>
      <c r="J35" s="55" t="n"/>
      <c r="K35" s="93" t="n"/>
      <c r="L35" s="93" t="n"/>
      <c r="M35" s="55" t="n"/>
      <c r="N35" s="55" t="n"/>
      <c r="O35" s="55" t="n"/>
      <c r="P35" s="55" t="n"/>
      <c r="Q35" s="55" t="n"/>
      <c r="R35" s="55" t="n"/>
    </row>
    <row r="36">
      <c r="A36" s="55" t="n"/>
      <c r="B36" s="55" t="n"/>
      <c r="C36" s="55" t="n"/>
      <c r="D36" s="55" t="n"/>
      <c r="E36" s="55" t="n"/>
      <c r="F36" s="55" t="n"/>
      <c r="G36" s="55" t="n"/>
      <c r="H36" s="55" t="n"/>
      <c r="I36" s="55" t="n"/>
      <c r="J36" s="55" t="n"/>
      <c r="K36" s="93" t="n"/>
      <c r="L36" s="93" t="n"/>
      <c r="M36" s="55" t="n"/>
      <c r="N36" s="55" t="n"/>
      <c r="O36" s="55" t="n"/>
      <c r="P36" s="55" t="n"/>
      <c r="Q36" s="55" t="n"/>
      <c r="R36" s="55" t="n"/>
    </row>
    <row r="37">
      <c r="A37" s="55" t="n"/>
      <c r="B37" s="55" t="n"/>
      <c r="C37" s="55" t="n"/>
      <c r="D37" s="55" t="n"/>
      <c r="E37" s="55" t="n"/>
      <c r="F37" s="55" t="n"/>
      <c r="G37" s="55" t="n"/>
      <c r="H37" s="55" t="n"/>
      <c r="I37" s="55" t="n"/>
      <c r="J37" s="55" t="n"/>
      <c r="K37" s="93" t="n"/>
      <c r="L37" s="93" t="n"/>
      <c r="M37" s="55" t="n"/>
      <c r="N37" s="55" t="n"/>
      <c r="O37" s="55" t="n"/>
      <c r="P37" s="55" t="n"/>
      <c r="Q37" s="55" t="n"/>
      <c r="R37" s="55" t="n"/>
    </row>
    <row r="38">
      <c r="A38" s="55" t="n"/>
      <c r="B38" s="55" t="n"/>
      <c r="C38" s="55" t="n"/>
      <c r="D38" s="55" t="n"/>
      <c r="E38" s="55" t="n"/>
      <c r="F38" s="55" t="n"/>
      <c r="G38" s="55" t="n"/>
      <c r="H38" s="55" t="n"/>
      <c r="I38" s="55" t="n"/>
      <c r="J38" s="55" t="n"/>
      <c r="K38" s="93" t="n"/>
      <c r="L38" s="93" t="n"/>
      <c r="M38" s="55" t="n"/>
      <c r="N38" s="55" t="n"/>
      <c r="O38" s="55" t="n"/>
      <c r="P38" s="55" t="n"/>
      <c r="Q38" s="55" t="n"/>
      <c r="R38" s="55" t="n"/>
    </row>
    <row r="39">
      <c r="A39" s="55" t="n"/>
      <c r="B39" s="55" t="n"/>
      <c r="C39" s="55" t="n"/>
      <c r="D39" s="55" t="n"/>
      <c r="E39" s="55" t="n"/>
      <c r="F39" s="55" t="n"/>
      <c r="G39" s="55" t="n"/>
      <c r="H39" s="55" t="n"/>
      <c r="I39" s="55" t="n"/>
      <c r="J39" s="55" t="n"/>
      <c r="K39" s="93" t="n"/>
      <c r="L39" s="93" t="n"/>
      <c r="M39" s="55" t="n"/>
      <c r="N39" s="55" t="n"/>
      <c r="O39" s="55" t="n"/>
      <c r="P39" s="55" t="n"/>
      <c r="Q39" s="55" t="n"/>
      <c r="R39" s="55" t="n"/>
    </row>
    <row r="40">
      <c r="A40" s="55" t="n"/>
      <c r="B40" s="55" t="n"/>
      <c r="C40" s="55" t="n"/>
      <c r="D40" s="55" t="n"/>
      <c r="E40" s="55" t="n"/>
      <c r="F40" s="55" t="n"/>
      <c r="G40" s="55" t="n"/>
      <c r="H40" s="55" t="n"/>
      <c r="I40" s="55" t="n"/>
      <c r="J40" s="55" t="n"/>
      <c r="K40" s="93" t="n"/>
      <c r="L40" s="93" t="n"/>
      <c r="M40" s="55" t="n"/>
      <c r="N40" s="55" t="n"/>
      <c r="O40" s="55" t="n"/>
      <c r="P40" s="55" t="n"/>
      <c r="Q40" s="55" t="n"/>
      <c r="R40" s="55" t="n"/>
    </row>
    <row r="41">
      <c r="A41" s="55" t="n"/>
      <c r="B41" s="55" t="n"/>
      <c r="C41" s="55" t="n"/>
      <c r="D41" s="55" t="n"/>
      <c r="E41" s="55" t="n"/>
      <c r="F41" s="55" t="n"/>
      <c r="G41" s="55" t="n"/>
      <c r="H41" s="55" t="n"/>
      <c r="I41" s="55" t="n"/>
      <c r="J41" s="55" t="n"/>
      <c r="K41" s="93" t="n"/>
      <c r="L41" s="93" t="n"/>
      <c r="M41" s="55" t="n"/>
      <c r="N41" s="55" t="n"/>
      <c r="O41" s="55" t="n"/>
      <c r="P41" s="55" t="n"/>
      <c r="Q41" s="55" t="n"/>
      <c r="R41" s="55" t="n"/>
    </row>
    <row r="42">
      <c r="A42" s="55" t="n"/>
      <c r="B42" s="55" t="n"/>
      <c r="C42" s="55" t="n"/>
      <c r="D42" s="55" t="n"/>
      <c r="E42" s="55" t="n"/>
      <c r="F42" s="55" t="n"/>
      <c r="G42" s="55" t="n"/>
      <c r="H42" s="55" t="n"/>
      <c r="I42" s="55" t="n"/>
      <c r="J42" s="55" t="n"/>
      <c r="K42" s="93" t="n"/>
      <c r="L42" s="93" t="n"/>
      <c r="M42" s="55" t="n"/>
      <c r="N42" s="55" t="n"/>
      <c r="O42" s="55" t="n"/>
      <c r="P42" s="55" t="n"/>
      <c r="Q42" s="55" t="n"/>
      <c r="R42" s="55" t="n"/>
    </row>
    <row r="43">
      <c r="A43" s="55" t="n"/>
      <c r="B43" s="55" t="n"/>
      <c r="C43" s="55" t="n"/>
      <c r="D43" s="55" t="n"/>
      <c r="E43" s="55" t="n"/>
      <c r="F43" s="55" t="n"/>
      <c r="G43" s="55" t="n"/>
      <c r="H43" s="55" t="n"/>
      <c r="I43" s="55" t="n"/>
      <c r="J43" s="55" t="n"/>
      <c r="K43" s="93" t="n"/>
      <c r="L43" s="93" t="n"/>
      <c r="M43" s="55" t="n"/>
      <c r="N43" s="55" t="n"/>
      <c r="O43" s="55" t="n"/>
      <c r="P43" s="55" t="n"/>
      <c r="Q43" s="55" t="n"/>
      <c r="R43" s="55" t="n"/>
    </row>
    <row r="44">
      <c r="A44" s="55" t="n"/>
      <c r="B44" s="55" t="n"/>
      <c r="C44" s="55" t="n"/>
      <c r="D44" s="55" t="n"/>
      <c r="E44" s="55" t="n"/>
      <c r="F44" s="55" t="n"/>
      <c r="G44" s="55" t="n"/>
      <c r="H44" s="55" t="n"/>
      <c r="I44" s="55" t="n"/>
      <c r="J44" s="55" t="n"/>
      <c r="K44" s="93" t="n"/>
      <c r="L44" s="93" t="n"/>
      <c r="M44" s="55" t="n"/>
      <c r="N44" s="55" t="n"/>
      <c r="O44" s="55" t="n"/>
      <c r="P44" s="55" t="n"/>
      <c r="Q44" s="55" t="n"/>
      <c r="R44" s="55" t="n"/>
    </row>
    <row r="45">
      <c r="A45" s="55" t="n"/>
      <c r="B45" s="55" t="n"/>
      <c r="C45" s="55" t="n"/>
      <c r="D45" s="55" t="n"/>
      <c r="E45" s="55" t="n"/>
      <c r="F45" s="55" t="n"/>
      <c r="G45" s="55" t="n"/>
      <c r="H45" s="55" t="n"/>
      <c r="I45" s="55" t="n"/>
      <c r="J45" s="55" t="n"/>
      <c r="K45" s="93" t="n"/>
      <c r="L45" s="93" t="n"/>
      <c r="M45" s="55" t="n"/>
      <c r="N45" s="55" t="n"/>
      <c r="O45" s="55" t="n"/>
      <c r="P45" s="55" t="n"/>
      <c r="Q45" s="55" t="n"/>
      <c r="R45" s="55" t="n"/>
    </row>
    <row r="46">
      <c r="A46" s="55" t="n"/>
      <c r="B46" s="55" t="n"/>
      <c r="C46" s="55" t="n"/>
      <c r="D46" s="55" t="n"/>
      <c r="E46" s="55" t="n"/>
      <c r="F46" s="55" t="n"/>
      <c r="G46" s="55" t="n"/>
      <c r="H46" s="55" t="n"/>
      <c r="I46" s="55" t="n"/>
      <c r="J46" s="55" t="n"/>
      <c r="K46" s="93" t="n"/>
      <c r="L46" s="93" t="n"/>
      <c r="M46" s="55" t="n"/>
      <c r="N46" s="55" t="n"/>
      <c r="O46" s="55" t="n"/>
      <c r="P46" s="55" t="n"/>
      <c r="Q46" s="55" t="n"/>
      <c r="R46" s="55" t="n"/>
    </row>
    <row r="47">
      <c r="A47" s="55" t="n"/>
      <c r="B47" s="55" t="n"/>
      <c r="C47" s="55" t="n"/>
      <c r="D47" s="55" t="n"/>
      <c r="E47" s="55" t="n"/>
      <c r="F47" s="55" t="n"/>
      <c r="G47" s="55" t="n"/>
      <c r="H47" s="55" t="n"/>
      <c r="I47" s="55" t="n"/>
      <c r="J47" s="55" t="n"/>
      <c r="K47" s="93" t="n"/>
      <c r="L47" s="93" t="n"/>
      <c r="M47" s="55" t="n"/>
      <c r="N47" s="55" t="n"/>
      <c r="O47" s="55" t="n"/>
      <c r="P47" s="55" t="n"/>
      <c r="Q47" s="55" t="n"/>
      <c r="R47" s="55" t="n"/>
    </row>
    <row r="48">
      <c r="A48" s="55" t="n"/>
      <c r="B48" s="55" t="n"/>
      <c r="C48" s="55" t="n"/>
      <c r="D48" s="55" t="n"/>
      <c r="E48" s="55" t="n"/>
      <c r="F48" s="55" t="n"/>
      <c r="G48" s="55" t="n"/>
      <c r="H48" s="55" t="n"/>
      <c r="I48" s="55" t="n"/>
      <c r="J48" s="55" t="n"/>
      <c r="K48" s="93" t="n"/>
      <c r="L48" s="93" t="n"/>
      <c r="M48" s="55" t="n"/>
      <c r="N48" s="55" t="n"/>
      <c r="O48" s="55" t="n"/>
      <c r="P48" s="55" t="n"/>
      <c r="Q48" s="55" t="n"/>
      <c r="R48" s="55" t="n"/>
    </row>
    <row r="49">
      <c r="A49" s="55" t="n"/>
      <c r="B49" s="55" t="n"/>
      <c r="C49" s="55" t="n"/>
      <c r="D49" s="55" t="n"/>
      <c r="E49" s="55" t="n"/>
      <c r="F49" s="55" t="n"/>
      <c r="G49" s="55" t="n"/>
      <c r="H49" s="55" t="n"/>
      <c r="I49" s="55" t="n"/>
      <c r="J49" s="55" t="n"/>
      <c r="K49" s="93" t="n"/>
      <c r="L49" s="93" t="n"/>
      <c r="M49" s="55" t="n"/>
      <c r="N49" s="55" t="n"/>
      <c r="O49" s="55" t="n"/>
      <c r="P49" s="55" t="n"/>
      <c r="Q49" s="55" t="n"/>
      <c r="R49" s="55" t="n"/>
    </row>
    <row r="50">
      <c r="A50" s="55" t="n"/>
      <c r="B50" s="55" t="n"/>
      <c r="C50" s="55" t="n"/>
      <c r="D50" s="55" t="n"/>
      <c r="E50" s="55" t="n"/>
      <c r="F50" s="55" t="n"/>
      <c r="G50" s="55" t="n"/>
      <c r="H50" s="55" t="n"/>
      <c r="I50" s="55" t="n"/>
      <c r="J50" s="55" t="n"/>
      <c r="K50" s="93" t="n"/>
      <c r="L50" s="93" t="n"/>
      <c r="M50" s="55" t="n"/>
      <c r="N50" s="55" t="n"/>
      <c r="O50" s="55" t="n"/>
      <c r="P50" s="55" t="n"/>
      <c r="Q50" s="55" t="n"/>
      <c r="R50" s="55" t="n"/>
    </row>
    <row r="51">
      <c r="A51" s="55" t="n"/>
      <c r="B51" s="55" t="n"/>
      <c r="C51" s="55" t="n"/>
      <c r="D51" s="55" t="n"/>
      <c r="E51" s="55" t="n"/>
      <c r="F51" s="55" t="n"/>
      <c r="G51" s="55" t="n"/>
      <c r="H51" s="55" t="n"/>
      <c r="I51" s="55" t="n"/>
      <c r="J51" s="55" t="n"/>
      <c r="K51" s="93" t="n"/>
      <c r="L51" s="93" t="n"/>
      <c r="M51" s="55" t="n"/>
      <c r="N51" s="55" t="n"/>
      <c r="O51" s="55" t="n"/>
      <c r="P51" s="55" t="n"/>
      <c r="Q51" s="55" t="n"/>
      <c r="R51" s="55" t="n"/>
    </row>
    <row r="52">
      <c r="A52" s="55" t="n"/>
      <c r="B52" s="55" t="n"/>
      <c r="C52" s="55" t="n"/>
      <c r="D52" s="55" t="n"/>
      <c r="E52" s="55" t="n"/>
      <c r="F52" s="55" t="n"/>
      <c r="G52" s="55" t="n"/>
      <c r="H52" s="55" t="n"/>
      <c r="I52" s="55" t="n"/>
      <c r="J52" s="55" t="n"/>
      <c r="K52" s="93" t="n"/>
      <c r="L52" s="93" t="n"/>
      <c r="M52" s="55" t="n"/>
      <c r="N52" s="55" t="n"/>
      <c r="O52" s="55" t="n"/>
      <c r="P52" s="55" t="n"/>
      <c r="Q52" s="55" t="n"/>
      <c r="R52" s="55" t="n"/>
    </row>
    <row r="53">
      <c r="A53" s="55" t="n"/>
      <c r="B53" s="55" t="n"/>
      <c r="C53" s="55" t="n"/>
      <c r="D53" s="55" t="n"/>
      <c r="E53" s="55" t="n"/>
      <c r="F53" s="55" t="n"/>
      <c r="G53" s="55" t="n"/>
      <c r="H53" s="55" t="n"/>
      <c r="I53" s="55" t="n"/>
      <c r="J53" s="55" t="n"/>
      <c r="K53" s="93" t="n"/>
      <c r="L53" s="93" t="n"/>
      <c r="M53" s="55" t="n"/>
      <c r="N53" s="55" t="n"/>
      <c r="O53" s="55" t="n"/>
      <c r="P53" s="55" t="n"/>
      <c r="Q53" s="55" t="n"/>
      <c r="R53" s="55" t="n"/>
    </row>
    <row r="54">
      <c r="A54" s="55" t="n"/>
      <c r="B54" s="55" t="n"/>
      <c r="C54" s="55" t="n"/>
      <c r="D54" s="55" t="n"/>
      <c r="E54" s="55" t="n"/>
      <c r="F54" s="55" t="n"/>
      <c r="G54" s="55" t="n"/>
      <c r="H54" s="55" t="n"/>
      <c r="I54" s="55" t="n"/>
      <c r="J54" s="55" t="n"/>
      <c r="K54" s="93" t="n"/>
      <c r="L54" s="93" t="n"/>
      <c r="M54" s="55" t="n"/>
      <c r="N54" s="55" t="n"/>
      <c r="O54" s="55" t="n"/>
      <c r="P54" s="55" t="n"/>
      <c r="Q54" s="55" t="n"/>
      <c r="R54" s="55" t="n"/>
    </row>
    <row r="55">
      <c r="A55" s="55" t="n"/>
      <c r="B55" s="55" t="n"/>
      <c r="C55" s="55" t="n"/>
      <c r="D55" s="55" t="n"/>
      <c r="E55" s="55" t="n"/>
      <c r="F55" s="55" t="n"/>
      <c r="G55" s="55" t="n"/>
      <c r="H55" s="55" t="n"/>
      <c r="I55" s="55" t="n"/>
      <c r="J55" s="55" t="n"/>
      <c r="K55" s="93" t="n"/>
      <c r="L55" s="93" t="n"/>
      <c r="M55" s="55" t="n"/>
      <c r="N55" s="55" t="n"/>
      <c r="O55" s="55" t="n"/>
      <c r="P55" s="55" t="n"/>
      <c r="Q55" s="55" t="n"/>
      <c r="R55" s="55" t="n"/>
    </row>
    <row r="56">
      <c r="A56" s="55" t="n"/>
      <c r="B56" s="55" t="n"/>
      <c r="C56" s="55" t="n"/>
      <c r="D56" s="55" t="n"/>
      <c r="E56" s="55" t="n"/>
      <c r="F56" s="55" t="n"/>
      <c r="G56" s="55" t="n"/>
      <c r="H56" s="55" t="n"/>
      <c r="I56" s="55" t="n"/>
      <c r="J56" s="55" t="n"/>
      <c r="K56" s="93" t="n"/>
      <c r="L56" s="93" t="n"/>
      <c r="M56" s="55" t="n"/>
      <c r="N56" s="55" t="n"/>
      <c r="O56" s="55" t="n"/>
      <c r="P56" s="55" t="n"/>
      <c r="Q56" s="55" t="n"/>
      <c r="R56" s="55" t="n"/>
    </row>
    <row r="57">
      <c r="A57" s="55" t="n"/>
      <c r="B57" s="55" t="n"/>
      <c r="C57" s="55" t="n"/>
      <c r="D57" s="55" t="n"/>
      <c r="E57" s="55" t="n"/>
      <c r="F57" s="55" t="n"/>
      <c r="G57" s="55" t="n"/>
      <c r="H57" s="55" t="n"/>
      <c r="I57" s="55" t="n"/>
      <c r="J57" s="55" t="n"/>
      <c r="K57" s="93" t="n"/>
      <c r="L57" s="93" t="n"/>
      <c r="M57" s="55" t="n"/>
      <c r="N57" s="55" t="n"/>
      <c r="O57" s="55" t="n"/>
      <c r="P57" s="55" t="n"/>
      <c r="Q57" s="55" t="n"/>
      <c r="R57" s="55" t="n"/>
    </row>
    <row r="58">
      <c r="A58" s="55" t="n"/>
      <c r="B58" s="55" t="n"/>
      <c r="C58" s="55" t="n"/>
      <c r="D58" s="55" t="n"/>
      <c r="E58" s="55" t="n"/>
      <c r="F58" s="55" t="n"/>
      <c r="G58" s="55" t="n"/>
      <c r="H58" s="55" t="n"/>
      <c r="I58" s="55" t="n"/>
      <c r="J58" s="55" t="n"/>
      <c r="K58" s="93" t="n"/>
      <c r="L58" s="93" t="n"/>
      <c r="M58" s="55" t="n"/>
      <c r="N58" s="55" t="n"/>
      <c r="O58" s="55" t="n"/>
      <c r="P58" s="55" t="n"/>
      <c r="Q58" s="55" t="n"/>
      <c r="R58" s="55" t="n"/>
    </row>
    <row r="59">
      <c r="A59" s="55" t="n"/>
      <c r="B59" s="55" t="n"/>
      <c r="C59" s="55" t="n"/>
      <c r="D59" s="55" t="n"/>
      <c r="E59" s="55" t="n"/>
      <c r="F59" s="55" t="n"/>
      <c r="G59" s="55" t="n"/>
      <c r="H59" s="55" t="n"/>
      <c r="I59" s="55" t="n"/>
      <c r="J59" s="55" t="n"/>
      <c r="K59" s="93" t="n"/>
      <c r="L59" s="93" t="n"/>
      <c r="M59" s="55" t="n"/>
      <c r="N59" s="55" t="n"/>
      <c r="O59" s="55" t="n"/>
      <c r="P59" s="55" t="n"/>
      <c r="Q59" s="55" t="n"/>
      <c r="R59" s="55" t="n"/>
    </row>
    <row r="60">
      <c r="A60" s="55" t="n"/>
      <c r="B60" s="55" t="n"/>
      <c r="C60" s="55" t="n"/>
      <c r="D60" s="55" t="n"/>
      <c r="E60" s="55" t="n"/>
      <c r="F60" s="55" t="n"/>
      <c r="G60" s="55" t="n"/>
      <c r="H60" s="55" t="n"/>
      <c r="I60" s="55" t="n"/>
      <c r="J60" s="55" t="n"/>
      <c r="K60" s="93" t="n"/>
      <c r="L60" s="93" t="n"/>
      <c r="M60" s="55" t="n"/>
      <c r="N60" s="55" t="n"/>
      <c r="O60" s="55" t="n"/>
      <c r="P60" s="55" t="n"/>
      <c r="Q60" s="55" t="n"/>
      <c r="R60" s="55" t="n"/>
    </row>
    <row r="61">
      <c r="A61" s="55" t="n"/>
      <c r="B61" s="55" t="n"/>
      <c r="C61" s="55" t="n"/>
      <c r="D61" s="55" t="n"/>
      <c r="E61" s="55" t="n"/>
      <c r="F61" s="55" t="n"/>
      <c r="G61" s="55" t="n"/>
      <c r="H61" s="55" t="n"/>
      <c r="I61" s="55" t="n"/>
      <c r="J61" s="55" t="n"/>
      <c r="K61" s="93" t="n"/>
      <c r="L61" s="93" t="n"/>
      <c r="M61" s="55" t="n"/>
      <c r="N61" s="55" t="n"/>
      <c r="O61" s="55" t="n"/>
      <c r="P61" s="55" t="n"/>
      <c r="Q61" s="55" t="n"/>
      <c r="R61" s="55" t="n"/>
    </row>
    <row r="62">
      <c r="A62" s="55" t="n"/>
      <c r="B62" s="55" t="n"/>
      <c r="C62" s="55" t="n"/>
      <c r="D62" s="55" t="n"/>
      <c r="E62" s="55" t="n"/>
      <c r="F62" s="55" t="n"/>
      <c r="G62" s="55" t="n"/>
      <c r="H62" s="55" t="n"/>
      <c r="I62" s="55" t="n"/>
      <c r="J62" s="55" t="n"/>
      <c r="K62" s="93" t="n"/>
      <c r="L62" s="93" t="n"/>
      <c r="M62" s="55" t="n"/>
      <c r="N62" s="55" t="n"/>
      <c r="O62" s="55" t="n"/>
      <c r="P62" s="55" t="n"/>
      <c r="Q62" s="55" t="n"/>
      <c r="R62" s="55" t="n"/>
    </row>
    <row r="63">
      <c r="A63" s="55" t="n"/>
      <c r="B63" s="55" t="n"/>
      <c r="C63" s="55" t="n"/>
      <c r="D63" s="55" t="n"/>
      <c r="E63" s="55" t="n"/>
      <c r="F63" s="55" t="n"/>
      <c r="G63" s="55" t="n"/>
      <c r="H63" s="55" t="n"/>
      <c r="I63" s="55" t="n"/>
      <c r="J63" s="55" t="n"/>
      <c r="K63" s="93" t="n"/>
      <c r="L63" s="93" t="n"/>
      <c r="M63" s="55" t="n"/>
      <c r="N63" s="55" t="n"/>
      <c r="O63" s="55" t="n"/>
      <c r="P63" s="55" t="n"/>
      <c r="Q63" s="55" t="n"/>
      <c r="R63" s="55" t="n"/>
    </row>
    <row r="64">
      <c r="A64" s="55" t="n"/>
      <c r="B64" s="55" t="n"/>
      <c r="C64" s="55" t="n"/>
      <c r="D64" s="55" t="n"/>
      <c r="E64" s="55" t="n"/>
      <c r="F64" s="55" t="n"/>
      <c r="G64" s="55" t="n"/>
      <c r="H64" s="55" t="n"/>
      <c r="I64" s="55" t="n"/>
      <c r="J64" s="55" t="n"/>
      <c r="K64" s="93" t="n"/>
      <c r="L64" s="93" t="n"/>
      <c r="M64" s="55" t="n"/>
      <c r="N64" s="55" t="n"/>
      <c r="O64" s="55" t="n"/>
      <c r="P64" s="55" t="n"/>
      <c r="Q64" s="55" t="n"/>
      <c r="R64" s="55" t="n"/>
    </row>
    <row r="65">
      <c r="A65" s="57" t="n"/>
      <c r="B65" s="57" t="n"/>
      <c r="C65" s="57" t="n"/>
      <c r="D65" s="57" t="n"/>
      <c r="E65" s="57" t="n"/>
      <c r="F65" s="57" t="n"/>
      <c r="G65" s="57" t="n"/>
      <c r="H65" s="57" t="n"/>
      <c r="I65" s="57" t="n"/>
      <c r="J65" s="57" t="n"/>
      <c r="K65" s="94" t="n"/>
      <c r="L65" s="94" t="n"/>
      <c r="M65" s="57" t="n"/>
      <c r="N65" s="57" t="n"/>
      <c r="O65" s="57" t="n"/>
      <c r="P65" s="57" t="n"/>
      <c r="Q65" s="57" t="n"/>
      <c r="R65" s="57" t="n"/>
    </row>
  </sheetData>
  <mergeCells count="3">
    <mergeCell ref="A3:H3"/>
    <mergeCell ref="A2:H2"/>
    <mergeCell ref="A1:H1"/>
  </mergeCells>
  <dataValidations count="1">
    <dataValidation sqref="Q6:Q65" showDropDown="0" showInputMessage="0" showErrorMessage="0" allowBlank="0" type="list">
      <formula1>"Yes,No"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R2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9.8799991607666" customWidth="1" min="2" max="2"/>
    <col width="16.25" customWidth="1" min="3" max="3"/>
    <col width="10" customWidth="1" min="4" max="4"/>
    <col width="20.8799991607666" customWidth="1" min="5" max="5"/>
    <col width="10" customWidth="1" min="6" max="6"/>
    <col width="18.3799991607666" customWidth="1" min="7" max="7"/>
    <col width="14.88000011444092" customWidth="1" min="8" max="8"/>
    <col width="11.25" customWidth="1" min="9" max="9"/>
    <col width="16.8799991607666" customWidth="1" min="10" max="10"/>
    <col width="10.88000011444092" customWidth="1" min="11" max="11"/>
    <col width="13.88000011444092" customWidth="1" min="12" max="12"/>
    <col width="14.25" customWidth="1" min="13" max="13"/>
    <col width="14.38000011444092" customWidth="1" min="14" max="14"/>
    <col width="17" customWidth="1" min="15" max="15"/>
    <col width="14.63000011444092" customWidth="1" min="16" max="16"/>
    <col width="24" customWidth="1" min="17" max="17"/>
    <col width="24" customWidth="1" min="18" max="18"/>
  </cols>
  <sheetData>
    <row r="1" ht="30" customHeight="1">
      <c r="A1" s="2" t="inlineStr">
        <is>
          <t>Commercial normalization</t>
        </is>
      </c>
    </row>
    <row r="2" ht="28" customHeight="1">
      <c r="A2" s="5" t="inlineStr">
        <is>
          <t>Enter amounts exactly as proposed. Exchange rates and comparison currency are user-controlled assumptions.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38" customHeight="1">
      <c r="A5" s="35" t="inlineStr">
        <is>
          <t>Option ID</t>
        </is>
      </c>
      <c r="B5" s="36" t="inlineStr">
        <is>
          <t>Option label</t>
        </is>
      </c>
      <c r="C5" s="36" t="inlineStr">
        <is>
          <t>Route</t>
        </is>
      </c>
      <c r="D5" s="36" t="inlineStr">
        <is>
          <t>Currency</t>
        </is>
      </c>
      <c r="E5" s="36" t="inlineStr">
        <is>
          <t>Rate to comparison currency</t>
        </is>
      </c>
      <c r="F5" s="36" t="inlineStr">
        <is>
          <t>Base fee</t>
        </is>
      </c>
      <c r="G5" s="36" t="inlineStr">
        <is>
          <t>Allowance / contingency</t>
        </is>
      </c>
      <c r="H5" s="36" t="inlineStr">
        <is>
          <t>Software / licences</t>
        </is>
      </c>
      <c r="I5" s="36" t="inlineStr">
        <is>
          <t>Travel / misc.</t>
        </is>
      </c>
      <c r="J5" s="36" t="inlineStr">
        <is>
          <t>Taxes / duties amount</t>
        </is>
      </c>
      <c r="K5" s="36" t="inlineStr">
        <is>
          <t>Total quoted</t>
        </is>
      </c>
      <c r="L5" s="36" t="inlineStr">
        <is>
          <t>Comparable total</t>
        </is>
      </c>
      <c r="M5" s="36" t="inlineStr">
        <is>
          <t>Included revisions</t>
        </is>
      </c>
      <c r="N5" s="36" t="inlineStr">
        <is>
          <t>Extra revision rate</t>
        </is>
      </c>
      <c r="O5" s="36" t="inlineStr">
        <is>
          <t>Included review cycles</t>
        </is>
      </c>
      <c r="P5" s="36" t="inlineStr">
        <is>
          <t>Programme weeks</t>
        </is>
      </c>
      <c r="Q5" s="36" t="inlineStr">
        <is>
          <t>Change / rework basis</t>
        </is>
      </c>
      <c r="R5" s="37" t="inlineStr">
        <is>
          <t>Assumptions / exclusions</t>
        </is>
      </c>
    </row>
    <row r="6">
      <c r="A6" s="53" t="inlineStr">
        <is>
          <t>OPT-A</t>
        </is>
      </c>
      <c r="B6" s="53" t="inlineStr">
        <is>
          <t>Fictional Provider A</t>
        </is>
      </c>
      <c r="C6" s="53" t="inlineStr">
        <is>
          <t>Defined package</t>
        </is>
      </c>
      <c r="D6" s="53" t="inlineStr">
        <is>
          <t>USD</t>
        </is>
      </c>
      <c r="E6" s="95" t="n">
        <v>1</v>
      </c>
      <c r="F6" s="96" t="n">
        <v>48500</v>
      </c>
      <c r="G6" s="96" t="n">
        <v>2500</v>
      </c>
      <c r="H6" s="96" t="n">
        <v>1200</v>
      </c>
      <c r="I6" s="96" t="n">
        <v>0</v>
      </c>
      <c r="J6" s="96" t="n">
        <v>0</v>
      </c>
      <c r="K6" s="96">
        <f>IF(A6="","",SUM(F6:J6))</f>
        <v/>
      </c>
      <c r="L6" s="96">
        <f>IF(A6="","",K6*E6)</f>
        <v/>
      </c>
      <c r="M6" s="53" t="n">
        <v>2</v>
      </c>
      <c r="N6" s="53" t="n">
        <v>1450</v>
      </c>
      <c r="O6" s="53" t="n">
        <v>2</v>
      </c>
      <c r="P6" s="53" t="n">
        <v>10</v>
      </c>
      <c r="Q6" s="53" t="inlineStr">
        <is>
          <t>Revised client inputs after baseline use written change route</t>
        </is>
      </c>
      <c r="R6" s="53" t="inlineStr">
        <is>
          <t>Excludes site attendance; tax excluded</t>
        </is>
      </c>
    </row>
    <row r="7">
      <c r="A7" s="55" t="inlineStr">
        <is>
          <t>OPT-B</t>
        </is>
      </c>
      <c r="B7" s="55" t="inlineStr">
        <is>
          <t>Fictional Independent Specialist</t>
        </is>
      </c>
      <c r="C7" s="55" t="inlineStr">
        <is>
          <t>Independent specialist</t>
        </is>
      </c>
      <c r="D7" s="55" t="inlineStr">
        <is>
          <t>USD</t>
        </is>
      </c>
      <c r="E7" s="97" t="n">
        <v>1</v>
      </c>
      <c r="F7" s="98" t="n">
        <v>39200</v>
      </c>
      <c r="G7" s="98" t="n">
        <v>6000</v>
      </c>
      <c r="H7" s="98" t="n">
        <v>2400</v>
      </c>
      <c r="I7" s="98" t="n">
        <v>0</v>
      </c>
      <c r="J7" s="98" t="n">
        <v>0</v>
      </c>
      <c r="K7" s="98">
        <f>IF(A7="","",SUM(F7:J7))</f>
        <v/>
      </c>
      <c r="L7" s="98">
        <f>IF(A7="","",K7*E7)</f>
        <v/>
      </c>
      <c r="M7" s="55" t="n">
        <v>1</v>
      </c>
      <c r="N7" s="55" t="n">
        <v>120</v>
      </c>
      <c r="O7" s="55" t="n">
        <v>1</v>
      </c>
      <c r="P7" s="55" t="n">
        <v>12</v>
      </c>
      <c r="Q7" s="55" t="inlineStr">
        <is>
          <t>Hourly for revised inputs and additional cycles</t>
        </is>
      </c>
      <c r="R7" s="55" t="inlineStr">
        <is>
          <t>Availability subject to named weekly capacity</t>
        </is>
      </c>
    </row>
    <row r="8">
      <c r="A8" s="55" t="inlineStr">
        <is>
          <t>OPT-C</t>
        </is>
      </c>
      <c r="B8" s="55" t="inlineStr">
        <is>
          <t>Fictional Managed Team</t>
        </is>
      </c>
      <c r="C8" s="55" t="inlineStr">
        <is>
          <t>Managed team</t>
        </is>
      </c>
      <c r="D8" s="55" t="inlineStr">
        <is>
          <t>USD</t>
        </is>
      </c>
      <c r="E8" s="97" t="n">
        <v>1</v>
      </c>
      <c r="F8" s="98" t="n">
        <v>56500</v>
      </c>
      <c r="G8" s="98" t="n">
        <v>1500</v>
      </c>
      <c r="H8" s="98" t="n">
        <v>0</v>
      </c>
      <c r="I8" s="98" t="n">
        <v>0</v>
      </c>
      <c r="J8" s="98" t="n">
        <v>0</v>
      </c>
      <c r="K8" s="98">
        <f>IF(A8="","",SUM(F8:J8))</f>
        <v/>
      </c>
      <c r="L8" s="98">
        <f>IF(A8="","",K8*E8)</f>
        <v/>
      </c>
      <c r="M8" s="55" t="n">
        <v>3</v>
      </c>
      <c r="N8" s="55" t="n">
        <v>1800</v>
      </c>
      <c r="O8" s="55" t="n">
        <v>3</v>
      </c>
      <c r="P8" s="55" t="n">
        <v>10</v>
      </c>
      <c r="Q8" s="55" t="inlineStr">
        <is>
          <t>Change assessed against package baseline</t>
        </is>
      </c>
      <c r="R8" s="55" t="inlineStr">
        <is>
          <t>Includes management and independent QA; tax excluded</t>
        </is>
      </c>
    </row>
    <row r="9">
      <c r="A9" s="55" t="n"/>
      <c r="B9" s="55" t="n"/>
      <c r="C9" s="55" t="n"/>
      <c r="D9" s="55" t="n"/>
      <c r="E9" s="97" t="n"/>
      <c r="F9" s="98" t="n"/>
      <c r="G9" s="98" t="n"/>
      <c r="H9" s="98" t="n"/>
      <c r="I9" s="98" t="n"/>
      <c r="J9" s="98" t="n"/>
      <c r="K9" s="98">
        <f>IF(A9="","",SUM(F9:J9))</f>
        <v/>
      </c>
      <c r="L9" s="98">
        <f>IF(A9="","",K9*E9)</f>
        <v/>
      </c>
      <c r="M9" s="55" t="n"/>
      <c r="N9" s="55" t="n"/>
      <c r="O9" s="55" t="n"/>
      <c r="P9" s="55" t="n"/>
      <c r="Q9" s="55" t="n"/>
      <c r="R9" s="55" t="n"/>
    </row>
    <row r="10">
      <c r="A10" s="55" t="n"/>
      <c r="B10" s="55" t="n"/>
      <c r="C10" s="55" t="n"/>
      <c r="D10" s="55" t="n"/>
      <c r="E10" s="97" t="n"/>
      <c r="F10" s="98" t="n"/>
      <c r="G10" s="98" t="n"/>
      <c r="H10" s="98" t="n"/>
      <c r="I10" s="98" t="n"/>
      <c r="J10" s="98" t="n"/>
      <c r="K10" s="98">
        <f>IF(A10="","",SUM(F10:J10))</f>
        <v/>
      </c>
      <c r="L10" s="98">
        <f>IF(A10="","",K10*E10)</f>
        <v/>
      </c>
      <c r="M10" s="55" t="n"/>
      <c r="N10" s="55" t="n"/>
      <c r="O10" s="55" t="n"/>
      <c r="P10" s="55" t="n"/>
      <c r="Q10" s="55" t="n"/>
      <c r="R10" s="55" t="n"/>
    </row>
    <row r="11">
      <c r="A11" s="55" t="n"/>
      <c r="B11" s="55" t="n"/>
      <c r="C11" s="55" t="n"/>
      <c r="D11" s="55" t="n"/>
      <c r="E11" s="97" t="n"/>
      <c r="F11" s="98" t="n"/>
      <c r="G11" s="98" t="n"/>
      <c r="H11" s="98" t="n"/>
      <c r="I11" s="98" t="n"/>
      <c r="J11" s="98" t="n"/>
      <c r="K11" s="98">
        <f>IF(A11="","",SUM(F11:J11))</f>
        <v/>
      </c>
      <c r="L11" s="98">
        <f>IF(A11="","",K11*E11)</f>
        <v/>
      </c>
      <c r="M11" s="55" t="n"/>
      <c r="N11" s="55" t="n"/>
      <c r="O11" s="55" t="n"/>
      <c r="P11" s="55" t="n"/>
      <c r="Q11" s="55" t="n"/>
      <c r="R11" s="55" t="n"/>
    </row>
    <row r="12">
      <c r="A12" s="55" t="n"/>
      <c r="B12" s="55" t="n"/>
      <c r="C12" s="55" t="n"/>
      <c r="D12" s="55" t="n"/>
      <c r="E12" s="97" t="n"/>
      <c r="F12" s="98" t="n"/>
      <c r="G12" s="98" t="n"/>
      <c r="H12" s="98" t="n"/>
      <c r="I12" s="98" t="n"/>
      <c r="J12" s="98" t="n"/>
      <c r="K12" s="98">
        <f>IF(A12="","",SUM(F12:J12))</f>
        <v/>
      </c>
      <c r="L12" s="98">
        <f>IF(A12="","",K12*E12)</f>
        <v/>
      </c>
      <c r="M12" s="55" t="n"/>
      <c r="N12" s="55" t="n"/>
      <c r="O12" s="55" t="n"/>
      <c r="P12" s="55" t="n"/>
      <c r="Q12" s="55" t="n"/>
      <c r="R12" s="55" t="n"/>
    </row>
    <row r="13">
      <c r="A13" s="55" t="n"/>
      <c r="B13" s="55" t="n"/>
      <c r="C13" s="55" t="n"/>
      <c r="D13" s="55" t="n"/>
      <c r="E13" s="97" t="n"/>
      <c r="F13" s="98" t="n"/>
      <c r="G13" s="98" t="n"/>
      <c r="H13" s="98" t="n"/>
      <c r="I13" s="98" t="n"/>
      <c r="J13" s="98" t="n"/>
      <c r="K13" s="98">
        <f>IF(A13="","",SUM(F13:J13))</f>
        <v/>
      </c>
      <c r="L13" s="98">
        <f>IF(A13="","",K13*E13)</f>
        <v/>
      </c>
      <c r="M13" s="55" t="n"/>
      <c r="N13" s="55" t="n"/>
      <c r="O13" s="55" t="n"/>
      <c r="P13" s="55" t="n"/>
      <c r="Q13" s="55" t="n"/>
      <c r="R13" s="55" t="n"/>
    </row>
    <row r="14">
      <c r="A14" s="55" t="n"/>
      <c r="B14" s="55" t="n"/>
      <c r="C14" s="55" t="n"/>
      <c r="D14" s="55" t="n"/>
      <c r="E14" s="97" t="n"/>
      <c r="F14" s="98" t="n"/>
      <c r="G14" s="98" t="n"/>
      <c r="H14" s="98" t="n"/>
      <c r="I14" s="98" t="n"/>
      <c r="J14" s="98" t="n"/>
      <c r="K14" s="98">
        <f>IF(A14="","",SUM(F14:J14))</f>
        <v/>
      </c>
      <c r="L14" s="98">
        <f>IF(A14="","",K14*E14)</f>
        <v/>
      </c>
      <c r="M14" s="55" t="n"/>
      <c r="N14" s="55" t="n"/>
      <c r="O14" s="55" t="n"/>
      <c r="P14" s="55" t="n"/>
      <c r="Q14" s="55" t="n"/>
      <c r="R14" s="55" t="n"/>
    </row>
    <row r="15">
      <c r="A15" s="55" t="n"/>
      <c r="B15" s="55" t="n"/>
      <c r="C15" s="55" t="n"/>
      <c r="D15" s="55" t="n"/>
      <c r="E15" s="97" t="n"/>
      <c r="F15" s="98" t="n"/>
      <c r="G15" s="98" t="n"/>
      <c r="H15" s="98" t="n"/>
      <c r="I15" s="98" t="n"/>
      <c r="J15" s="98" t="n"/>
      <c r="K15" s="98">
        <f>IF(A15="","",SUM(F15:J15))</f>
        <v/>
      </c>
      <c r="L15" s="98">
        <f>IF(A15="","",K15*E15)</f>
        <v/>
      </c>
      <c r="M15" s="55" t="n"/>
      <c r="N15" s="55" t="n"/>
      <c r="O15" s="55" t="n"/>
      <c r="P15" s="55" t="n"/>
      <c r="Q15" s="55" t="n"/>
      <c r="R15" s="55" t="n"/>
    </row>
    <row r="16">
      <c r="A16" s="55" t="n"/>
      <c r="B16" s="55" t="n"/>
      <c r="C16" s="55" t="n"/>
      <c r="D16" s="55" t="n"/>
      <c r="E16" s="97" t="n"/>
      <c r="F16" s="98" t="n"/>
      <c r="G16" s="98" t="n"/>
      <c r="H16" s="98" t="n"/>
      <c r="I16" s="98" t="n"/>
      <c r="J16" s="98" t="n"/>
      <c r="K16" s="98">
        <f>IF(A16="","",SUM(F16:J16))</f>
        <v/>
      </c>
      <c r="L16" s="98">
        <f>IF(A16="","",K16*E16)</f>
        <v/>
      </c>
      <c r="M16" s="55" t="n"/>
      <c r="N16" s="55" t="n"/>
      <c r="O16" s="55" t="n"/>
      <c r="P16" s="55" t="n"/>
      <c r="Q16" s="55" t="n"/>
      <c r="R16" s="55" t="n"/>
    </row>
    <row r="17">
      <c r="A17" s="55" t="n"/>
      <c r="B17" s="55" t="n"/>
      <c r="C17" s="55" t="n"/>
      <c r="D17" s="55" t="n"/>
      <c r="E17" s="97" t="n"/>
      <c r="F17" s="98" t="n"/>
      <c r="G17" s="98" t="n"/>
      <c r="H17" s="98" t="n"/>
      <c r="I17" s="98" t="n"/>
      <c r="J17" s="98" t="n"/>
      <c r="K17" s="98">
        <f>IF(A17="","",SUM(F17:J17))</f>
        <v/>
      </c>
      <c r="L17" s="98">
        <f>IF(A17="","",K17*E17)</f>
        <v/>
      </c>
      <c r="M17" s="55" t="n"/>
      <c r="N17" s="55" t="n"/>
      <c r="O17" s="55" t="n"/>
      <c r="P17" s="55" t="n"/>
      <c r="Q17" s="55" t="n"/>
      <c r="R17" s="55" t="n"/>
    </row>
    <row r="18">
      <c r="A18" s="55" t="n"/>
      <c r="B18" s="55" t="n"/>
      <c r="C18" s="55" t="n"/>
      <c r="D18" s="55" t="n"/>
      <c r="E18" s="97" t="n"/>
      <c r="F18" s="98" t="n"/>
      <c r="G18" s="98" t="n"/>
      <c r="H18" s="98" t="n"/>
      <c r="I18" s="98" t="n"/>
      <c r="J18" s="98" t="n"/>
      <c r="K18" s="98">
        <f>IF(A18="","",SUM(F18:J18))</f>
        <v/>
      </c>
      <c r="L18" s="98">
        <f>IF(A18="","",K18*E18)</f>
        <v/>
      </c>
      <c r="M18" s="55" t="n"/>
      <c r="N18" s="55" t="n"/>
      <c r="O18" s="55" t="n"/>
      <c r="P18" s="55" t="n"/>
      <c r="Q18" s="55" t="n"/>
      <c r="R18" s="55" t="n"/>
    </row>
    <row r="19">
      <c r="A19" s="55" t="n"/>
      <c r="B19" s="55" t="n"/>
      <c r="C19" s="55" t="n"/>
      <c r="D19" s="55" t="n"/>
      <c r="E19" s="97" t="n"/>
      <c r="F19" s="98" t="n"/>
      <c r="G19" s="98" t="n"/>
      <c r="H19" s="98" t="n"/>
      <c r="I19" s="98" t="n"/>
      <c r="J19" s="98" t="n"/>
      <c r="K19" s="98">
        <f>IF(A19="","",SUM(F19:J19))</f>
        <v/>
      </c>
      <c r="L19" s="98">
        <f>IF(A19="","",K19*E19)</f>
        <v/>
      </c>
      <c r="M19" s="55" t="n"/>
      <c r="N19" s="55" t="n"/>
      <c r="O19" s="55" t="n"/>
      <c r="P19" s="55" t="n"/>
      <c r="Q19" s="55" t="n"/>
      <c r="R19" s="55" t="n"/>
    </row>
    <row r="20">
      <c r="A20" s="55" t="n"/>
      <c r="B20" s="55" t="n"/>
      <c r="C20" s="55" t="n"/>
      <c r="D20" s="55" t="n"/>
      <c r="E20" s="97" t="n"/>
      <c r="F20" s="98" t="n"/>
      <c r="G20" s="98" t="n"/>
      <c r="H20" s="98" t="n"/>
      <c r="I20" s="98" t="n"/>
      <c r="J20" s="98" t="n"/>
      <c r="K20" s="98">
        <f>IF(A20="","",SUM(F20:J20))</f>
        <v/>
      </c>
      <c r="L20" s="98">
        <f>IF(A20="","",K20*E20)</f>
        <v/>
      </c>
      <c r="M20" s="55" t="n"/>
      <c r="N20" s="55" t="n"/>
      <c r="O20" s="55" t="n"/>
      <c r="P20" s="55" t="n"/>
      <c r="Q20" s="55" t="n"/>
      <c r="R20" s="55" t="n"/>
    </row>
    <row r="21">
      <c r="A21" s="55" t="n"/>
      <c r="B21" s="55" t="n"/>
      <c r="C21" s="55" t="n"/>
      <c r="D21" s="55" t="n"/>
      <c r="E21" s="97" t="n"/>
      <c r="F21" s="98" t="n"/>
      <c r="G21" s="98" t="n"/>
      <c r="H21" s="98" t="n"/>
      <c r="I21" s="98" t="n"/>
      <c r="J21" s="98" t="n"/>
      <c r="K21" s="98">
        <f>IF(A21="","",SUM(F21:J21))</f>
        <v/>
      </c>
      <c r="L21" s="98">
        <f>IF(A21="","",K21*E21)</f>
        <v/>
      </c>
      <c r="M21" s="55" t="n"/>
      <c r="N21" s="55" t="n"/>
      <c r="O21" s="55" t="n"/>
      <c r="P21" s="55" t="n"/>
      <c r="Q21" s="55" t="n"/>
      <c r="R21" s="55" t="n"/>
    </row>
    <row r="22">
      <c r="A22" s="55" t="n"/>
      <c r="B22" s="55" t="n"/>
      <c r="C22" s="55" t="n"/>
      <c r="D22" s="55" t="n"/>
      <c r="E22" s="97" t="n"/>
      <c r="F22" s="98" t="n"/>
      <c r="G22" s="98" t="n"/>
      <c r="H22" s="98" t="n"/>
      <c r="I22" s="98" t="n"/>
      <c r="J22" s="98" t="n"/>
      <c r="K22" s="98">
        <f>IF(A22="","",SUM(F22:J22))</f>
        <v/>
      </c>
      <c r="L22" s="98">
        <f>IF(A22="","",K22*E22)</f>
        <v/>
      </c>
      <c r="M22" s="55" t="n"/>
      <c r="N22" s="55" t="n"/>
      <c r="O22" s="55" t="n"/>
      <c r="P22" s="55" t="n"/>
      <c r="Q22" s="55" t="n"/>
      <c r="R22" s="55" t="n"/>
    </row>
    <row r="23">
      <c r="A23" s="55" t="n"/>
      <c r="B23" s="55" t="n"/>
      <c r="C23" s="55" t="n"/>
      <c r="D23" s="55" t="n"/>
      <c r="E23" s="97" t="n"/>
      <c r="F23" s="98" t="n"/>
      <c r="G23" s="98" t="n"/>
      <c r="H23" s="98" t="n"/>
      <c r="I23" s="98" t="n"/>
      <c r="J23" s="98" t="n"/>
      <c r="K23" s="98">
        <f>IF(A23="","",SUM(F23:J23))</f>
        <v/>
      </c>
      <c r="L23" s="98">
        <f>IF(A23="","",K23*E23)</f>
        <v/>
      </c>
      <c r="M23" s="55" t="n"/>
      <c r="N23" s="55" t="n"/>
      <c r="O23" s="55" t="n"/>
      <c r="P23" s="55" t="n"/>
      <c r="Q23" s="55" t="n"/>
      <c r="R23" s="55" t="n"/>
    </row>
    <row r="24">
      <c r="A24" s="55" t="n"/>
      <c r="B24" s="55" t="n"/>
      <c r="C24" s="55" t="n"/>
      <c r="D24" s="55" t="n"/>
      <c r="E24" s="97" t="n"/>
      <c r="F24" s="98" t="n"/>
      <c r="G24" s="98" t="n"/>
      <c r="H24" s="98" t="n"/>
      <c r="I24" s="98" t="n"/>
      <c r="J24" s="98" t="n"/>
      <c r="K24" s="98">
        <f>IF(A24="","",SUM(F24:J24))</f>
        <v/>
      </c>
      <c r="L24" s="98">
        <f>IF(A24="","",K24*E24)</f>
        <v/>
      </c>
      <c r="M24" s="55" t="n"/>
      <c r="N24" s="55" t="n"/>
      <c r="O24" s="55" t="n"/>
      <c r="P24" s="55" t="n"/>
      <c r="Q24" s="55" t="n"/>
      <c r="R24" s="55" t="n"/>
    </row>
    <row r="25">
      <c r="A25" s="57" t="n"/>
      <c r="B25" s="57" t="n"/>
      <c r="C25" s="57" t="n"/>
      <c r="D25" s="57" t="n"/>
      <c r="E25" s="99" t="n"/>
      <c r="F25" s="100" t="n"/>
      <c r="G25" s="100" t="n"/>
      <c r="H25" s="100" t="n"/>
      <c r="I25" s="100" t="n"/>
      <c r="J25" s="100" t="n"/>
      <c r="K25" s="100">
        <f>IF(A25="","",SUM(F25:J25))</f>
        <v/>
      </c>
      <c r="L25" s="100">
        <f>IF(A25="","",K25*E25)</f>
        <v/>
      </c>
      <c r="M25" s="57" t="n"/>
      <c r="N25" s="57" t="n"/>
      <c r="O25" s="57" t="n"/>
      <c r="P25" s="57" t="n"/>
      <c r="Q25" s="57" t="n"/>
      <c r="R25" s="57" t="n"/>
    </row>
  </sheetData>
  <mergeCells count="3">
    <mergeCell ref="A3:H3"/>
    <mergeCell ref="A2:H2"/>
    <mergeCell ref="A1:H1"/>
  </mergeCells>
  <dataValidations count="2">
    <dataValidation sqref="C6:C25" showDropDown="0" showInputMessage="0" showErrorMessage="0" allowBlank="0" type="list">
      <formula1>"Defined package,Independent specialist,Embedded pod,Managed team,Internal route"</formula1>
    </dataValidation>
    <dataValidation sqref="D6:D25" showDropDown="0" showInputMessage="0" showErrorMessage="0" allowBlank="0" type="list">
      <formula1>"USD,GBP,EUR,AUD,INR,AED,SAR,Other"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T2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9.8799991607666" customWidth="1" min="2" max="2"/>
    <col width="16.25" customWidth="1" min="3" max="3"/>
    <col width="11.63000011444092" customWidth="1" min="4" max="4"/>
    <col width="10.88000011444092" customWidth="1" min="5" max="5"/>
    <col width="14.13000011444092" customWidth="1" min="6" max="6"/>
    <col width="16.75" customWidth="1" min="7" max="7"/>
    <col width="19.1299991607666" customWidth="1" min="8" max="8"/>
    <col width="15.75" customWidth="1" min="9" max="9"/>
    <col width="17.6299991607666" customWidth="1" min="10" max="10"/>
    <col width="19.8799991607666" customWidth="1" min="11" max="11"/>
    <col width="21.75" customWidth="1" min="12" max="12"/>
    <col width="18.1299991607666" customWidth="1" min="13" max="13"/>
    <col width="16" customWidth="1" min="14" max="14"/>
    <col width="11.75" customWidth="1" min="15" max="15"/>
    <col width="14" customWidth="1" min="16" max="16"/>
    <col width="12.38000011444092" customWidth="1" min="17" max="17"/>
    <col width="13.88000011444092" customWidth="1" min="18" max="18"/>
    <col width="14.63000011444092" customWidth="1" min="19" max="19"/>
    <col width="24" customWidth="1" min="20" max="20"/>
  </cols>
  <sheetData>
    <row r="1" ht="30" customHeight="1">
      <c r="A1" s="2" t="inlineStr">
        <is>
          <t>Evidence-led proposal comparison</t>
        </is>
      </c>
    </row>
    <row r="2" ht="28" customHeight="1">
      <c r="A2" s="5" t="inlineStr">
        <is>
          <t>Score only after reviewing relevant evidence. 0 = absent; 5 = strong, comparable and bounded evidence.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38" customHeight="1">
      <c r="A5" s="35" t="inlineStr">
        <is>
          <t>Option ID</t>
        </is>
      </c>
      <c r="B5" s="36" t="inlineStr">
        <is>
          <t>Option label</t>
        </is>
      </c>
      <c r="C5" s="36" t="inlineStr">
        <is>
          <t>Route</t>
        </is>
      </c>
      <c r="D5" s="36" t="inlineStr">
        <is>
          <t>Proposal date</t>
        </is>
      </c>
      <c r="E5" s="36" t="inlineStr">
        <is>
          <t>Validity date</t>
        </is>
      </c>
      <c r="F5" s="36" t="inlineStr">
        <is>
          <t>Availability / start</t>
        </is>
      </c>
      <c r="G5" s="36" t="inlineStr">
        <is>
          <t>Relevant evidence 0-5</t>
        </is>
      </c>
      <c r="H5" s="36" t="inlineStr">
        <is>
          <t>Scope comprehension 0-5</t>
        </is>
      </c>
      <c r="I5" s="36" t="inlineStr">
        <is>
          <t>QA + acceptance 0-5</t>
        </is>
      </c>
      <c r="J5" s="36" t="inlineStr">
        <is>
          <t>Information control 0-5</t>
        </is>
      </c>
      <c r="K5" s="36" t="inlineStr">
        <is>
          <t>Responsibility + change 0-5</t>
        </is>
      </c>
      <c r="L5" s="36" t="inlineStr">
        <is>
          <t>Capacity + communication 0-5</t>
        </is>
      </c>
      <c r="M5" s="36" t="inlineStr">
        <is>
          <t>Security + continuity 0-5</t>
        </is>
      </c>
      <c r="N5" s="36" t="inlineStr">
        <is>
          <t>Weighted score /100</t>
        </is>
      </c>
      <c r="O5" s="36" t="inlineStr">
        <is>
          <t>Evidence gaps</t>
        </is>
      </c>
      <c r="P5" s="36" t="inlineStr">
        <is>
          <t>Decision gate</t>
        </is>
      </c>
      <c r="Q5" s="36" t="inlineStr">
        <is>
          <t>Shortlist status</t>
        </is>
      </c>
      <c r="R5" s="36" t="inlineStr">
        <is>
          <t>Comparable total</t>
        </is>
      </c>
      <c r="S5" s="36" t="inlineStr">
        <is>
          <t>Programme weeks</t>
        </is>
      </c>
      <c r="T5" s="37" t="inlineStr">
        <is>
          <t>Notes</t>
        </is>
      </c>
    </row>
    <row r="6">
      <c r="A6" s="53" t="inlineStr">
        <is>
          <t>OPT-A</t>
        </is>
      </c>
      <c r="B6" s="53" t="inlineStr">
        <is>
          <t>Fictional Provider A</t>
        </is>
      </c>
      <c r="C6" s="53" t="inlineStr">
        <is>
          <t>Defined package</t>
        </is>
      </c>
      <c r="D6" s="92" t="n">
        <v>46254</v>
      </c>
      <c r="E6" s="92" t="n">
        <v>46284</v>
      </c>
      <c r="F6" s="53" t="inlineStr">
        <is>
          <t>2026-09-01</t>
        </is>
      </c>
      <c r="G6" s="53" t="n">
        <v>4</v>
      </c>
      <c r="H6" s="53" t="n">
        <v>4</v>
      </c>
      <c r="I6" s="53" t="n">
        <v>4</v>
      </c>
      <c r="J6" s="53" t="n">
        <v>4</v>
      </c>
      <c r="K6" s="53" t="n">
        <v>3</v>
      </c>
      <c r="L6" s="53" t="n">
        <v>4</v>
      </c>
      <c r="M6" s="53" t="n">
        <v>3</v>
      </c>
      <c r="N6" s="101">
        <f>IF(A6="","",(G6*'Lists'!$K$6+H6*'Lists'!$K$7+I6*'Lists'!$K$8+J6*'Lists'!$K$9+K6*'Lists'!$K$10+L6*'Lists'!$K$11+M6*'Lists'!$K$12)*20)</f>
        <v/>
      </c>
      <c r="O6" s="101">
        <f>IF(A6="","",7-COUNTIF(G6:M6,"&gt;=3"))</f>
        <v/>
      </c>
      <c r="P6" s="53">
        <f>IF(A6="","",IF(O6&gt;0,"Clarify before shortlist",IF(N6&gt;=80,"Representative-file review",IF(N6&gt;=60,"Targeted clarification","Insufficient evidence"))))</f>
        <v/>
      </c>
      <c r="Q6" s="53" t="inlineStr">
        <is>
          <t>Pilot</t>
        </is>
      </c>
      <c r="R6" s="96">
        <f>IF(A6="","",IFERROR(INDEX('Commercial Normalize'!$L$6:$L$25,MATCH(A6,'Commercial Normalize'!$A$6:$A$25,0)),""))</f>
        <v/>
      </c>
      <c r="S6" s="101">
        <f>IF(A6="","",IFERROR(INDEX('Commercial Normalize'!$P$6:$P$25,MATCH(A6,'Commercial Normalize'!$A$6:$A$25,0)),""))</f>
        <v/>
      </c>
      <c r="T6" s="53" t="inlineStr">
        <is>
          <t>Comparable after security/continuity clarification</t>
        </is>
      </c>
    </row>
    <row r="7">
      <c r="A7" s="55" t="inlineStr">
        <is>
          <t>OPT-B</t>
        </is>
      </c>
      <c r="B7" s="55" t="inlineStr">
        <is>
          <t>Fictional Independent Specialist</t>
        </is>
      </c>
      <c r="C7" s="55" t="inlineStr">
        <is>
          <t>Independent specialist</t>
        </is>
      </c>
      <c r="D7" s="93" t="n">
        <v>46255</v>
      </c>
      <c r="E7" s="93" t="n">
        <v>46285</v>
      </c>
      <c r="F7" s="55" t="inlineStr">
        <is>
          <t>2026-09-08</t>
        </is>
      </c>
      <c r="G7" s="55" t="n">
        <v>4</v>
      </c>
      <c r="H7" s="55" t="n">
        <v>3</v>
      </c>
      <c r="I7" s="55" t="n">
        <v>3</v>
      </c>
      <c r="J7" s="55" t="n">
        <v>3</v>
      </c>
      <c r="K7" s="55" t="n">
        <v>3</v>
      </c>
      <c r="L7" s="55" t="n">
        <v>4</v>
      </c>
      <c r="M7" s="55" t="n">
        <v>2</v>
      </c>
      <c r="N7" s="102">
        <f>IF(A7="","",(G7*'Lists'!$K$6+H7*'Lists'!$K$7+I7*'Lists'!$K$8+J7*'Lists'!$K$9+K7*'Lists'!$K$10+L7*'Lists'!$K$11+M7*'Lists'!$K$12)*20)</f>
        <v/>
      </c>
      <c r="O7" s="102">
        <f>IF(A7="","",7-COUNTIF(G7:M7,"&gt;=3"))</f>
        <v/>
      </c>
      <c r="P7" s="55">
        <f>IF(A7="","",IF(O7&gt;0,"Clarify before shortlist",IF(N7&gt;=80,"Representative-file review",IF(N7&gt;=60,"Targeted clarification","Insufficient evidence"))))</f>
        <v/>
      </c>
      <c r="Q7" s="55" t="inlineStr">
        <is>
          <t>Clarify</t>
        </is>
      </c>
      <c r="R7" s="98">
        <f>IF(A7="","",IFERROR(INDEX('Commercial Normalize'!$L$6:$L$25,MATCH(A7,'Commercial Normalize'!$A$6:$A$25,0)),""))</f>
        <v/>
      </c>
      <c r="S7" s="102">
        <f>IF(A7="","",IFERROR(INDEX('Commercial Normalize'!$P$6:$P$25,MATCH(A7,'Commercial Normalize'!$A$6:$A$25,0)),""))</f>
        <v/>
      </c>
      <c r="T7" s="55" t="inlineStr">
        <is>
          <t>Clarify QA evidence, review capacity and security route</t>
        </is>
      </c>
    </row>
    <row r="8">
      <c r="A8" s="55" t="inlineStr">
        <is>
          <t>OPT-C</t>
        </is>
      </c>
      <c r="B8" s="55" t="inlineStr">
        <is>
          <t>Fictional Managed Team</t>
        </is>
      </c>
      <c r="C8" s="55" t="inlineStr">
        <is>
          <t>Managed team</t>
        </is>
      </c>
      <c r="D8" s="93" t="n">
        <v>46256</v>
      </c>
      <c r="E8" s="93" t="n">
        <v>46286</v>
      </c>
      <c r="F8" s="55" t="inlineStr">
        <is>
          <t>2026-09-01</t>
        </is>
      </c>
      <c r="G8" s="55" t="n">
        <v>5</v>
      </c>
      <c r="H8" s="55" t="n">
        <v>4</v>
      </c>
      <c r="I8" s="55" t="n">
        <v>5</v>
      </c>
      <c r="J8" s="55" t="n">
        <v>4</v>
      </c>
      <c r="K8" s="55" t="n">
        <v>4</v>
      </c>
      <c r="L8" s="55" t="n">
        <v>4</v>
      </c>
      <c r="M8" s="55" t="n">
        <v>4</v>
      </c>
      <c r="N8" s="102">
        <f>IF(A8="","",(G8*'Lists'!$K$6+H8*'Lists'!$K$7+I8*'Lists'!$K$8+J8*'Lists'!$K$9+K8*'Lists'!$K$10+L8*'Lists'!$K$11+M8*'Lists'!$K$12)*20)</f>
        <v/>
      </c>
      <c r="O8" s="102">
        <f>IF(A8="","",7-COUNTIF(G8:M8,"&gt;=3"))</f>
        <v/>
      </c>
      <c r="P8" s="55">
        <f>IF(A8="","",IF(O8&gt;0,"Clarify before shortlist",IF(N8&gt;=80,"Representative-file review",IF(N8&gt;=60,"Targeted clarification","Insufficient evidence"))))</f>
        <v/>
      </c>
      <c r="Q8" s="55" t="inlineStr">
        <is>
          <t>Pilot</t>
        </is>
      </c>
      <c r="R8" s="98">
        <f>IF(A8="","",IFERROR(INDEX('Commercial Normalize'!$L$6:$L$25,MATCH(A8,'Commercial Normalize'!$A$6:$A$25,0)),""))</f>
        <v/>
      </c>
      <c r="S8" s="102">
        <f>IF(A8="","",IFERROR(INDEX('Commercial Normalize'!$P$6:$P$25,MATCH(A8,'Commercial Normalize'!$A$6:$A$25,0)),""))</f>
        <v/>
      </c>
      <c r="T8" s="55" t="inlineStr">
        <is>
          <t>Highest evidence score; still requires the same representative-file pilot</t>
        </is>
      </c>
    </row>
    <row r="9">
      <c r="A9" s="55" t="n"/>
      <c r="B9" s="55" t="n"/>
      <c r="C9" s="55" t="n"/>
      <c r="D9" s="93" t="n"/>
      <c r="E9" s="93" t="n"/>
      <c r="F9" s="55" t="n"/>
      <c r="G9" s="55" t="n"/>
      <c r="H9" s="55" t="n"/>
      <c r="I9" s="55" t="n"/>
      <c r="J9" s="55" t="n"/>
      <c r="K9" s="55" t="n"/>
      <c r="L9" s="55" t="n"/>
      <c r="M9" s="55" t="n"/>
      <c r="N9" s="102">
        <f>IF(A9="","",(G9*'Lists'!$K$6+H9*'Lists'!$K$7+I9*'Lists'!$K$8+J9*'Lists'!$K$9+K9*'Lists'!$K$10+L9*'Lists'!$K$11+M9*'Lists'!$K$12)*20)</f>
        <v/>
      </c>
      <c r="O9" s="102">
        <f>IF(A9="","",7-COUNTIF(G9:M9,"&gt;=3"))</f>
        <v/>
      </c>
      <c r="P9" s="55">
        <f>IF(A9="","",IF(O9&gt;0,"Clarify before shortlist",IF(N9&gt;=80,"Representative-file review",IF(N9&gt;=60,"Targeted clarification","Insufficient evidence"))))</f>
        <v/>
      </c>
      <c r="Q9" s="55" t="n"/>
      <c r="R9" s="98">
        <f>IF(A9="","",IFERROR(INDEX('Commercial Normalize'!$L$6:$L$25,MATCH(A9,'Commercial Normalize'!$A$6:$A$25,0)),""))</f>
        <v/>
      </c>
      <c r="S9" s="102">
        <f>IF(A9="","",IFERROR(INDEX('Commercial Normalize'!$P$6:$P$25,MATCH(A9,'Commercial Normalize'!$A$6:$A$25,0)),""))</f>
        <v/>
      </c>
      <c r="T9" s="55" t="n"/>
    </row>
    <row r="10">
      <c r="A10" s="55" t="n"/>
      <c r="B10" s="55" t="n"/>
      <c r="C10" s="55" t="n"/>
      <c r="D10" s="93" t="n"/>
      <c r="E10" s="93" t="n"/>
      <c r="F10" s="55" t="n"/>
      <c r="G10" s="55" t="n"/>
      <c r="H10" s="55" t="n"/>
      <c r="I10" s="55" t="n"/>
      <c r="J10" s="55" t="n"/>
      <c r="K10" s="55" t="n"/>
      <c r="L10" s="55" t="n"/>
      <c r="M10" s="55" t="n"/>
      <c r="N10" s="102">
        <f>IF(A10="","",(G10*'Lists'!$K$6+H10*'Lists'!$K$7+I10*'Lists'!$K$8+J10*'Lists'!$K$9+K10*'Lists'!$K$10+L10*'Lists'!$K$11+M10*'Lists'!$K$12)*20)</f>
        <v/>
      </c>
      <c r="O10" s="102">
        <f>IF(A10="","",7-COUNTIF(G10:M10,"&gt;=3"))</f>
        <v/>
      </c>
      <c r="P10" s="55">
        <f>IF(A10="","",IF(O10&gt;0,"Clarify before shortlist",IF(N10&gt;=80,"Representative-file review",IF(N10&gt;=60,"Targeted clarification","Insufficient evidence"))))</f>
        <v/>
      </c>
      <c r="Q10" s="55" t="n"/>
      <c r="R10" s="98">
        <f>IF(A10="","",IFERROR(INDEX('Commercial Normalize'!$L$6:$L$25,MATCH(A10,'Commercial Normalize'!$A$6:$A$25,0)),""))</f>
        <v/>
      </c>
      <c r="S10" s="102">
        <f>IF(A10="","",IFERROR(INDEX('Commercial Normalize'!$P$6:$P$25,MATCH(A10,'Commercial Normalize'!$A$6:$A$25,0)),""))</f>
        <v/>
      </c>
      <c r="T10" s="55" t="n"/>
    </row>
    <row r="11">
      <c r="A11" s="55" t="n"/>
      <c r="B11" s="55" t="n"/>
      <c r="C11" s="55" t="n"/>
      <c r="D11" s="93" t="n"/>
      <c r="E11" s="93" t="n"/>
      <c r="F11" s="55" t="n"/>
      <c r="G11" s="55" t="n"/>
      <c r="H11" s="55" t="n"/>
      <c r="I11" s="55" t="n"/>
      <c r="J11" s="55" t="n"/>
      <c r="K11" s="55" t="n"/>
      <c r="L11" s="55" t="n"/>
      <c r="M11" s="55" t="n"/>
      <c r="N11" s="102">
        <f>IF(A11="","",(G11*'Lists'!$K$6+H11*'Lists'!$K$7+I11*'Lists'!$K$8+J11*'Lists'!$K$9+K11*'Lists'!$K$10+L11*'Lists'!$K$11+M11*'Lists'!$K$12)*20)</f>
        <v/>
      </c>
      <c r="O11" s="102">
        <f>IF(A11="","",7-COUNTIF(G11:M11,"&gt;=3"))</f>
        <v/>
      </c>
      <c r="P11" s="55">
        <f>IF(A11="","",IF(O11&gt;0,"Clarify before shortlist",IF(N11&gt;=80,"Representative-file review",IF(N11&gt;=60,"Targeted clarification","Insufficient evidence"))))</f>
        <v/>
      </c>
      <c r="Q11" s="55" t="n"/>
      <c r="R11" s="98">
        <f>IF(A11="","",IFERROR(INDEX('Commercial Normalize'!$L$6:$L$25,MATCH(A11,'Commercial Normalize'!$A$6:$A$25,0)),""))</f>
        <v/>
      </c>
      <c r="S11" s="102">
        <f>IF(A11="","",IFERROR(INDEX('Commercial Normalize'!$P$6:$P$25,MATCH(A11,'Commercial Normalize'!$A$6:$A$25,0)),""))</f>
        <v/>
      </c>
      <c r="T11" s="55" t="n"/>
    </row>
    <row r="12">
      <c r="A12" s="55" t="n"/>
      <c r="B12" s="55" t="n"/>
      <c r="C12" s="55" t="n"/>
      <c r="D12" s="93" t="n"/>
      <c r="E12" s="93" t="n"/>
      <c r="F12" s="55" t="n"/>
      <c r="G12" s="55" t="n"/>
      <c r="H12" s="55" t="n"/>
      <c r="I12" s="55" t="n"/>
      <c r="J12" s="55" t="n"/>
      <c r="K12" s="55" t="n"/>
      <c r="L12" s="55" t="n"/>
      <c r="M12" s="55" t="n"/>
      <c r="N12" s="102">
        <f>IF(A12="","",(G12*'Lists'!$K$6+H12*'Lists'!$K$7+I12*'Lists'!$K$8+J12*'Lists'!$K$9+K12*'Lists'!$K$10+L12*'Lists'!$K$11+M12*'Lists'!$K$12)*20)</f>
        <v/>
      </c>
      <c r="O12" s="102">
        <f>IF(A12="","",7-COUNTIF(G12:M12,"&gt;=3"))</f>
        <v/>
      </c>
      <c r="P12" s="55">
        <f>IF(A12="","",IF(O12&gt;0,"Clarify before shortlist",IF(N12&gt;=80,"Representative-file review",IF(N12&gt;=60,"Targeted clarification","Insufficient evidence"))))</f>
        <v/>
      </c>
      <c r="Q12" s="55" t="n"/>
      <c r="R12" s="98">
        <f>IF(A12="","",IFERROR(INDEX('Commercial Normalize'!$L$6:$L$25,MATCH(A12,'Commercial Normalize'!$A$6:$A$25,0)),""))</f>
        <v/>
      </c>
      <c r="S12" s="102">
        <f>IF(A12="","",IFERROR(INDEX('Commercial Normalize'!$P$6:$P$25,MATCH(A12,'Commercial Normalize'!$A$6:$A$25,0)),""))</f>
        <v/>
      </c>
      <c r="T12" s="55" t="n"/>
    </row>
    <row r="13">
      <c r="A13" s="55" t="n"/>
      <c r="B13" s="55" t="n"/>
      <c r="C13" s="55" t="n"/>
      <c r="D13" s="93" t="n"/>
      <c r="E13" s="93" t="n"/>
      <c r="F13" s="55" t="n"/>
      <c r="G13" s="55" t="n"/>
      <c r="H13" s="55" t="n"/>
      <c r="I13" s="55" t="n"/>
      <c r="J13" s="55" t="n"/>
      <c r="K13" s="55" t="n"/>
      <c r="L13" s="55" t="n"/>
      <c r="M13" s="55" t="n"/>
      <c r="N13" s="102">
        <f>IF(A13="","",(G13*'Lists'!$K$6+H13*'Lists'!$K$7+I13*'Lists'!$K$8+J13*'Lists'!$K$9+K13*'Lists'!$K$10+L13*'Lists'!$K$11+M13*'Lists'!$K$12)*20)</f>
        <v/>
      </c>
      <c r="O13" s="102">
        <f>IF(A13="","",7-COUNTIF(G13:M13,"&gt;=3"))</f>
        <v/>
      </c>
      <c r="P13" s="55">
        <f>IF(A13="","",IF(O13&gt;0,"Clarify before shortlist",IF(N13&gt;=80,"Representative-file review",IF(N13&gt;=60,"Targeted clarification","Insufficient evidence"))))</f>
        <v/>
      </c>
      <c r="Q13" s="55" t="n"/>
      <c r="R13" s="98">
        <f>IF(A13="","",IFERROR(INDEX('Commercial Normalize'!$L$6:$L$25,MATCH(A13,'Commercial Normalize'!$A$6:$A$25,0)),""))</f>
        <v/>
      </c>
      <c r="S13" s="102">
        <f>IF(A13="","",IFERROR(INDEX('Commercial Normalize'!$P$6:$P$25,MATCH(A13,'Commercial Normalize'!$A$6:$A$25,0)),""))</f>
        <v/>
      </c>
      <c r="T13" s="55" t="n"/>
    </row>
    <row r="14">
      <c r="A14" s="55" t="n"/>
      <c r="B14" s="55" t="n"/>
      <c r="C14" s="55" t="n"/>
      <c r="D14" s="93" t="n"/>
      <c r="E14" s="93" t="n"/>
      <c r="F14" s="55" t="n"/>
      <c r="G14" s="55" t="n"/>
      <c r="H14" s="55" t="n"/>
      <c r="I14" s="55" t="n"/>
      <c r="J14" s="55" t="n"/>
      <c r="K14" s="55" t="n"/>
      <c r="L14" s="55" t="n"/>
      <c r="M14" s="55" t="n"/>
      <c r="N14" s="102">
        <f>IF(A14="","",(G14*'Lists'!$K$6+H14*'Lists'!$K$7+I14*'Lists'!$K$8+J14*'Lists'!$K$9+K14*'Lists'!$K$10+L14*'Lists'!$K$11+M14*'Lists'!$K$12)*20)</f>
        <v/>
      </c>
      <c r="O14" s="102">
        <f>IF(A14="","",7-COUNTIF(G14:M14,"&gt;=3"))</f>
        <v/>
      </c>
      <c r="P14" s="55">
        <f>IF(A14="","",IF(O14&gt;0,"Clarify before shortlist",IF(N14&gt;=80,"Representative-file review",IF(N14&gt;=60,"Targeted clarification","Insufficient evidence"))))</f>
        <v/>
      </c>
      <c r="Q14" s="55" t="n"/>
      <c r="R14" s="98">
        <f>IF(A14="","",IFERROR(INDEX('Commercial Normalize'!$L$6:$L$25,MATCH(A14,'Commercial Normalize'!$A$6:$A$25,0)),""))</f>
        <v/>
      </c>
      <c r="S14" s="102">
        <f>IF(A14="","",IFERROR(INDEX('Commercial Normalize'!$P$6:$P$25,MATCH(A14,'Commercial Normalize'!$A$6:$A$25,0)),""))</f>
        <v/>
      </c>
      <c r="T14" s="55" t="n"/>
    </row>
    <row r="15">
      <c r="A15" s="55" t="n"/>
      <c r="B15" s="55" t="n"/>
      <c r="C15" s="55" t="n"/>
      <c r="D15" s="93" t="n"/>
      <c r="E15" s="93" t="n"/>
      <c r="F15" s="55" t="n"/>
      <c r="G15" s="55" t="n"/>
      <c r="H15" s="55" t="n"/>
      <c r="I15" s="55" t="n"/>
      <c r="J15" s="55" t="n"/>
      <c r="K15" s="55" t="n"/>
      <c r="L15" s="55" t="n"/>
      <c r="M15" s="55" t="n"/>
      <c r="N15" s="102">
        <f>IF(A15="","",(G15*'Lists'!$K$6+H15*'Lists'!$K$7+I15*'Lists'!$K$8+J15*'Lists'!$K$9+K15*'Lists'!$K$10+L15*'Lists'!$K$11+M15*'Lists'!$K$12)*20)</f>
        <v/>
      </c>
      <c r="O15" s="102">
        <f>IF(A15="","",7-COUNTIF(G15:M15,"&gt;=3"))</f>
        <v/>
      </c>
      <c r="P15" s="55">
        <f>IF(A15="","",IF(O15&gt;0,"Clarify before shortlist",IF(N15&gt;=80,"Representative-file review",IF(N15&gt;=60,"Targeted clarification","Insufficient evidence"))))</f>
        <v/>
      </c>
      <c r="Q15" s="55" t="n"/>
      <c r="R15" s="98">
        <f>IF(A15="","",IFERROR(INDEX('Commercial Normalize'!$L$6:$L$25,MATCH(A15,'Commercial Normalize'!$A$6:$A$25,0)),""))</f>
        <v/>
      </c>
      <c r="S15" s="102">
        <f>IF(A15="","",IFERROR(INDEX('Commercial Normalize'!$P$6:$P$25,MATCH(A15,'Commercial Normalize'!$A$6:$A$25,0)),""))</f>
        <v/>
      </c>
      <c r="T15" s="55" t="n"/>
    </row>
    <row r="16">
      <c r="A16" s="55" t="n"/>
      <c r="B16" s="55" t="n"/>
      <c r="C16" s="55" t="n"/>
      <c r="D16" s="93" t="n"/>
      <c r="E16" s="93" t="n"/>
      <c r="F16" s="55" t="n"/>
      <c r="G16" s="55" t="n"/>
      <c r="H16" s="55" t="n"/>
      <c r="I16" s="55" t="n"/>
      <c r="J16" s="55" t="n"/>
      <c r="K16" s="55" t="n"/>
      <c r="L16" s="55" t="n"/>
      <c r="M16" s="55" t="n"/>
      <c r="N16" s="102">
        <f>IF(A16="","",(G16*'Lists'!$K$6+H16*'Lists'!$K$7+I16*'Lists'!$K$8+J16*'Lists'!$K$9+K16*'Lists'!$K$10+L16*'Lists'!$K$11+M16*'Lists'!$K$12)*20)</f>
        <v/>
      </c>
      <c r="O16" s="102">
        <f>IF(A16="","",7-COUNTIF(G16:M16,"&gt;=3"))</f>
        <v/>
      </c>
      <c r="P16" s="55">
        <f>IF(A16="","",IF(O16&gt;0,"Clarify before shortlist",IF(N16&gt;=80,"Representative-file review",IF(N16&gt;=60,"Targeted clarification","Insufficient evidence"))))</f>
        <v/>
      </c>
      <c r="Q16" s="55" t="n"/>
      <c r="R16" s="98">
        <f>IF(A16="","",IFERROR(INDEX('Commercial Normalize'!$L$6:$L$25,MATCH(A16,'Commercial Normalize'!$A$6:$A$25,0)),""))</f>
        <v/>
      </c>
      <c r="S16" s="102">
        <f>IF(A16="","",IFERROR(INDEX('Commercial Normalize'!$P$6:$P$25,MATCH(A16,'Commercial Normalize'!$A$6:$A$25,0)),""))</f>
        <v/>
      </c>
      <c r="T16" s="55" t="n"/>
    </row>
    <row r="17">
      <c r="A17" s="55" t="n"/>
      <c r="B17" s="55" t="n"/>
      <c r="C17" s="55" t="n"/>
      <c r="D17" s="93" t="n"/>
      <c r="E17" s="93" t="n"/>
      <c r="F17" s="55" t="n"/>
      <c r="G17" s="55" t="n"/>
      <c r="H17" s="55" t="n"/>
      <c r="I17" s="55" t="n"/>
      <c r="J17" s="55" t="n"/>
      <c r="K17" s="55" t="n"/>
      <c r="L17" s="55" t="n"/>
      <c r="M17" s="55" t="n"/>
      <c r="N17" s="102">
        <f>IF(A17="","",(G17*'Lists'!$K$6+H17*'Lists'!$K$7+I17*'Lists'!$K$8+J17*'Lists'!$K$9+K17*'Lists'!$K$10+L17*'Lists'!$K$11+M17*'Lists'!$K$12)*20)</f>
        <v/>
      </c>
      <c r="O17" s="102">
        <f>IF(A17="","",7-COUNTIF(G17:M17,"&gt;=3"))</f>
        <v/>
      </c>
      <c r="P17" s="55">
        <f>IF(A17="","",IF(O17&gt;0,"Clarify before shortlist",IF(N17&gt;=80,"Representative-file review",IF(N17&gt;=60,"Targeted clarification","Insufficient evidence"))))</f>
        <v/>
      </c>
      <c r="Q17" s="55" t="n"/>
      <c r="R17" s="98">
        <f>IF(A17="","",IFERROR(INDEX('Commercial Normalize'!$L$6:$L$25,MATCH(A17,'Commercial Normalize'!$A$6:$A$25,0)),""))</f>
        <v/>
      </c>
      <c r="S17" s="102">
        <f>IF(A17="","",IFERROR(INDEX('Commercial Normalize'!$P$6:$P$25,MATCH(A17,'Commercial Normalize'!$A$6:$A$25,0)),""))</f>
        <v/>
      </c>
      <c r="T17" s="55" t="n"/>
    </row>
    <row r="18">
      <c r="A18" s="55" t="n"/>
      <c r="B18" s="55" t="n"/>
      <c r="C18" s="55" t="n"/>
      <c r="D18" s="93" t="n"/>
      <c r="E18" s="93" t="n"/>
      <c r="F18" s="55" t="n"/>
      <c r="G18" s="55" t="n"/>
      <c r="H18" s="55" t="n"/>
      <c r="I18" s="55" t="n"/>
      <c r="J18" s="55" t="n"/>
      <c r="K18" s="55" t="n"/>
      <c r="L18" s="55" t="n"/>
      <c r="M18" s="55" t="n"/>
      <c r="N18" s="102">
        <f>IF(A18="","",(G18*'Lists'!$K$6+H18*'Lists'!$K$7+I18*'Lists'!$K$8+J18*'Lists'!$K$9+K18*'Lists'!$K$10+L18*'Lists'!$K$11+M18*'Lists'!$K$12)*20)</f>
        <v/>
      </c>
      <c r="O18" s="102">
        <f>IF(A18="","",7-COUNTIF(G18:M18,"&gt;=3"))</f>
        <v/>
      </c>
      <c r="P18" s="55">
        <f>IF(A18="","",IF(O18&gt;0,"Clarify before shortlist",IF(N18&gt;=80,"Representative-file review",IF(N18&gt;=60,"Targeted clarification","Insufficient evidence"))))</f>
        <v/>
      </c>
      <c r="Q18" s="55" t="n"/>
      <c r="R18" s="98">
        <f>IF(A18="","",IFERROR(INDEX('Commercial Normalize'!$L$6:$L$25,MATCH(A18,'Commercial Normalize'!$A$6:$A$25,0)),""))</f>
        <v/>
      </c>
      <c r="S18" s="102">
        <f>IF(A18="","",IFERROR(INDEX('Commercial Normalize'!$P$6:$P$25,MATCH(A18,'Commercial Normalize'!$A$6:$A$25,0)),""))</f>
        <v/>
      </c>
      <c r="T18" s="55" t="n"/>
    </row>
    <row r="19">
      <c r="A19" s="55" t="n"/>
      <c r="B19" s="55" t="n"/>
      <c r="C19" s="55" t="n"/>
      <c r="D19" s="93" t="n"/>
      <c r="E19" s="93" t="n"/>
      <c r="F19" s="55" t="n"/>
      <c r="G19" s="55" t="n"/>
      <c r="H19" s="55" t="n"/>
      <c r="I19" s="55" t="n"/>
      <c r="J19" s="55" t="n"/>
      <c r="K19" s="55" t="n"/>
      <c r="L19" s="55" t="n"/>
      <c r="M19" s="55" t="n"/>
      <c r="N19" s="102">
        <f>IF(A19="","",(G19*'Lists'!$K$6+H19*'Lists'!$K$7+I19*'Lists'!$K$8+J19*'Lists'!$K$9+K19*'Lists'!$K$10+L19*'Lists'!$K$11+M19*'Lists'!$K$12)*20)</f>
        <v/>
      </c>
      <c r="O19" s="102">
        <f>IF(A19="","",7-COUNTIF(G19:M19,"&gt;=3"))</f>
        <v/>
      </c>
      <c r="P19" s="55">
        <f>IF(A19="","",IF(O19&gt;0,"Clarify before shortlist",IF(N19&gt;=80,"Representative-file review",IF(N19&gt;=60,"Targeted clarification","Insufficient evidence"))))</f>
        <v/>
      </c>
      <c r="Q19" s="55" t="n"/>
      <c r="R19" s="98">
        <f>IF(A19="","",IFERROR(INDEX('Commercial Normalize'!$L$6:$L$25,MATCH(A19,'Commercial Normalize'!$A$6:$A$25,0)),""))</f>
        <v/>
      </c>
      <c r="S19" s="102">
        <f>IF(A19="","",IFERROR(INDEX('Commercial Normalize'!$P$6:$P$25,MATCH(A19,'Commercial Normalize'!$A$6:$A$25,0)),""))</f>
        <v/>
      </c>
      <c r="T19" s="55" t="n"/>
    </row>
    <row r="20">
      <c r="A20" s="55" t="n"/>
      <c r="B20" s="55" t="n"/>
      <c r="C20" s="55" t="n"/>
      <c r="D20" s="93" t="n"/>
      <c r="E20" s="93" t="n"/>
      <c r="F20" s="55" t="n"/>
      <c r="G20" s="55" t="n"/>
      <c r="H20" s="55" t="n"/>
      <c r="I20" s="55" t="n"/>
      <c r="J20" s="55" t="n"/>
      <c r="K20" s="55" t="n"/>
      <c r="L20" s="55" t="n"/>
      <c r="M20" s="55" t="n"/>
      <c r="N20" s="102">
        <f>IF(A20="","",(G20*'Lists'!$K$6+H20*'Lists'!$K$7+I20*'Lists'!$K$8+J20*'Lists'!$K$9+K20*'Lists'!$K$10+L20*'Lists'!$K$11+M20*'Lists'!$K$12)*20)</f>
        <v/>
      </c>
      <c r="O20" s="102">
        <f>IF(A20="","",7-COUNTIF(G20:M20,"&gt;=3"))</f>
        <v/>
      </c>
      <c r="P20" s="55">
        <f>IF(A20="","",IF(O20&gt;0,"Clarify before shortlist",IF(N20&gt;=80,"Representative-file review",IF(N20&gt;=60,"Targeted clarification","Insufficient evidence"))))</f>
        <v/>
      </c>
      <c r="Q20" s="55" t="n"/>
      <c r="R20" s="98">
        <f>IF(A20="","",IFERROR(INDEX('Commercial Normalize'!$L$6:$L$25,MATCH(A20,'Commercial Normalize'!$A$6:$A$25,0)),""))</f>
        <v/>
      </c>
      <c r="S20" s="102">
        <f>IF(A20="","",IFERROR(INDEX('Commercial Normalize'!$P$6:$P$25,MATCH(A20,'Commercial Normalize'!$A$6:$A$25,0)),""))</f>
        <v/>
      </c>
      <c r="T20" s="55" t="n"/>
    </row>
    <row r="21">
      <c r="A21" s="55" t="n"/>
      <c r="B21" s="55" t="n"/>
      <c r="C21" s="55" t="n"/>
      <c r="D21" s="93" t="n"/>
      <c r="E21" s="93" t="n"/>
      <c r="F21" s="55" t="n"/>
      <c r="G21" s="55" t="n"/>
      <c r="H21" s="55" t="n"/>
      <c r="I21" s="55" t="n"/>
      <c r="J21" s="55" t="n"/>
      <c r="K21" s="55" t="n"/>
      <c r="L21" s="55" t="n"/>
      <c r="M21" s="55" t="n"/>
      <c r="N21" s="102">
        <f>IF(A21="","",(G21*'Lists'!$K$6+H21*'Lists'!$K$7+I21*'Lists'!$K$8+J21*'Lists'!$K$9+K21*'Lists'!$K$10+L21*'Lists'!$K$11+M21*'Lists'!$K$12)*20)</f>
        <v/>
      </c>
      <c r="O21" s="102">
        <f>IF(A21="","",7-COUNTIF(G21:M21,"&gt;=3"))</f>
        <v/>
      </c>
      <c r="P21" s="55">
        <f>IF(A21="","",IF(O21&gt;0,"Clarify before shortlist",IF(N21&gt;=80,"Representative-file review",IF(N21&gt;=60,"Targeted clarification","Insufficient evidence"))))</f>
        <v/>
      </c>
      <c r="Q21" s="55" t="n"/>
      <c r="R21" s="98">
        <f>IF(A21="","",IFERROR(INDEX('Commercial Normalize'!$L$6:$L$25,MATCH(A21,'Commercial Normalize'!$A$6:$A$25,0)),""))</f>
        <v/>
      </c>
      <c r="S21" s="102">
        <f>IF(A21="","",IFERROR(INDEX('Commercial Normalize'!$P$6:$P$25,MATCH(A21,'Commercial Normalize'!$A$6:$A$25,0)),""))</f>
        <v/>
      </c>
      <c r="T21" s="55" t="n"/>
    </row>
    <row r="22">
      <c r="A22" s="55" t="n"/>
      <c r="B22" s="55" t="n"/>
      <c r="C22" s="55" t="n"/>
      <c r="D22" s="93" t="n"/>
      <c r="E22" s="93" t="n"/>
      <c r="F22" s="55" t="n"/>
      <c r="G22" s="55" t="n"/>
      <c r="H22" s="55" t="n"/>
      <c r="I22" s="55" t="n"/>
      <c r="J22" s="55" t="n"/>
      <c r="K22" s="55" t="n"/>
      <c r="L22" s="55" t="n"/>
      <c r="M22" s="55" t="n"/>
      <c r="N22" s="102">
        <f>IF(A22="","",(G22*'Lists'!$K$6+H22*'Lists'!$K$7+I22*'Lists'!$K$8+J22*'Lists'!$K$9+K22*'Lists'!$K$10+L22*'Lists'!$K$11+M22*'Lists'!$K$12)*20)</f>
        <v/>
      </c>
      <c r="O22" s="102">
        <f>IF(A22="","",7-COUNTIF(G22:M22,"&gt;=3"))</f>
        <v/>
      </c>
      <c r="P22" s="55">
        <f>IF(A22="","",IF(O22&gt;0,"Clarify before shortlist",IF(N22&gt;=80,"Representative-file review",IF(N22&gt;=60,"Targeted clarification","Insufficient evidence"))))</f>
        <v/>
      </c>
      <c r="Q22" s="55" t="n"/>
      <c r="R22" s="98">
        <f>IF(A22="","",IFERROR(INDEX('Commercial Normalize'!$L$6:$L$25,MATCH(A22,'Commercial Normalize'!$A$6:$A$25,0)),""))</f>
        <v/>
      </c>
      <c r="S22" s="102">
        <f>IF(A22="","",IFERROR(INDEX('Commercial Normalize'!$P$6:$P$25,MATCH(A22,'Commercial Normalize'!$A$6:$A$25,0)),""))</f>
        <v/>
      </c>
      <c r="T22" s="55" t="n"/>
    </row>
    <row r="23">
      <c r="A23" s="55" t="n"/>
      <c r="B23" s="55" t="n"/>
      <c r="C23" s="55" t="n"/>
      <c r="D23" s="93" t="n"/>
      <c r="E23" s="93" t="n"/>
      <c r="F23" s="55" t="n"/>
      <c r="G23" s="55" t="n"/>
      <c r="H23" s="55" t="n"/>
      <c r="I23" s="55" t="n"/>
      <c r="J23" s="55" t="n"/>
      <c r="K23" s="55" t="n"/>
      <c r="L23" s="55" t="n"/>
      <c r="M23" s="55" t="n"/>
      <c r="N23" s="102">
        <f>IF(A23="","",(G23*'Lists'!$K$6+H23*'Lists'!$K$7+I23*'Lists'!$K$8+J23*'Lists'!$K$9+K23*'Lists'!$K$10+L23*'Lists'!$K$11+M23*'Lists'!$K$12)*20)</f>
        <v/>
      </c>
      <c r="O23" s="102">
        <f>IF(A23="","",7-COUNTIF(G23:M23,"&gt;=3"))</f>
        <v/>
      </c>
      <c r="P23" s="55">
        <f>IF(A23="","",IF(O23&gt;0,"Clarify before shortlist",IF(N23&gt;=80,"Representative-file review",IF(N23&gt;=60,"Targeted clarification","Insufficient evidence"))))</f>
        <v/>
      </c>
      <c r="Q23" s="55" t="n"/>
      <c r="R23" s="98">
        <f>IF(A23="","",IFERROR(INDEX('Commercial Normalize'!$L$6:$L$25,MATCH(A23,'Commercial Normalize'!$A$6:$A$25,0)),""))</f>
        <v/>
      </c>
      <c r="S23" s="102">
        <f>IF(A23="","",IFERROR(INDEX('Commercial Normalize'!$P$6:$P$25,MATCH(A23,'Commercial Normalize'!$A$6:$A$25,0)),""))</f>
        <v/>
      </c>
      <c r="T23" s="55" t="n"/>
    </row>
    <row r="24">
      <c r="A24" s="55" t="n"/>
      <c r="B24" s="55" t="n"/>
      <c r="C24" s="55" t="n"/>
      <c r="D24" s="93" t="n"/>
      <c r="E24" s="93" t="n"/>
      <c r="F24" s="55" t="n"/>
      <c r="G24" s="55" t="n"/>
      <c r="H24" s="55" t="n"/>
      <c r="I24" s="55" t="n"/>
      <c r="J24" s="55" t="n"/>
      <c r="K24" s="55" t="n"/>
      <c r="L24" s="55" t="n"/>
      <c r="M24" s="55" t="n"/>
      <c r="N24" s="102">
        <f>IF(A24="","",(G24*'Lists'!$K$6+H24*'Lists'!$K$7+I24*'Lists'!$K$8+J24*'Lists'!$K$9+K24*'Lists'!$K$10+L24*'Lists'!$K$11+M24*'Lists'!$K$12)*20)</f>
        <v/>
      </c>
      <c r="O24" s="102">
        <f>IF(A24="","",7-COUNTIF(G24:M24,"&gt;=3"))</f>
        <v/>
      </c>
      <c r="P24" s="55">
        <f>IF(A24="","",IF(O24&gt;0,"Clarify before shortlist",IF(N24&gt;=80,"Representative-file review",IF(N24&gt;=60,"Targeted clarification","Insufficient evidence"))))</f>
        <v/>
      </c>
      <c r="Q24" s="55" t="n"/>
      <c r="R24" s="98">
        <f>IF(A24="","",IFERROR(INDEX('Commercial Normalize'!$L$6:$L$25,MATCH(A24,'Commercial Normalize'!$A$6:$A$25,0)),""))</f>
        <v/>
      </c>
      <c r="S24" s="102">
        <f>IF(A24="","",IFERROR(INDEX('Commercial Normalize'!$P$6:$P$25,MATCH(A24,'Commercial Normalize'!$A$6:$A$25,0)),""))</f>
        <v/>
      </c>
      <c r="T24" s="55" t="n"/>
    </row>
    <row r="25">
      <c r="A25" s="57" t="n"/>
      <c r="B25" s="57" t="n"/>
      <c r="C25" s="57" t="n"/>
      <c r="D25" s="94" t="n"/>
      <c r="E25" s="94" t="n"/>
      <c r="F25" s="57" t="n"/>
      <c r="G25" s="57" t="n"/>
      <c r="H25" s="57" t="n"/>
      <c r="I25" s="57" t="n"/>
      <c r="J25" s="57" t="n"/>
      <c r="K25" s="57" t="n"/>
      <c r="L25" s="57" t="n"/>
      <c r="M25" s="57" t="n"/>
      <c r="N25" s="103">
        <f>IF(A25="","",(G25*'Lists'!$K$6+H25*'Lists'!$K$7+I25*'Lists'!$K$8+J25*'Lists'!$K$9+K25*'Lists'!$K$10+L25*'Lists'!$K$11+M25*'Lists'!$K$12)*20)</f>
        <v/>
      </c>
      <c r="O25" s="103">
        <f>IF(A25="","",7-COUNTIF(G25:M25,"&gt;=3"))</f>
        <v/>
      </c>
      <c r="P25" s="57">
        <f>IF(A25="","",IF(O25&gt;0,"Clarify before shortlist",IF(N25&gt;=80,"Representative-file review",IF(N25&gt;=60,"Targeted clarification","Insufficient evidence"))))</f>
        <v/>
      </c>
      <c r="Q25" s="57" t="n"/>
      <c r="R25" s="100">
        <f>IF(A25="","",IFERROR(INDEX('Commercial Normalize'!$L$6:$L$25,MATCH(A25,'Commercial Normalize'!$A$6:$A$25,0)),""))</f>
        <v/>
      </c>
      <c r="S25" s="103">
        <f>IF(A25="","",IFERROR(INDEX('Commercial Normalize'!$P$6:$P$25,MATCH(A25,'Commercial Normalize'!$A$6:$A$25,0)),""))</f>
        <v/>
      </c>
      <c r="T25" s="57" t="n"/>
    </row>
  </sheetData>
  <mergeCells count="3">
    <mergeCell ref="A3:H3"/>
    <mergeCell ref="A2:H2"/>
    <mergeCell ref="A1:H1"/>
  </mergeCells>
  <dataValidations count="9">
    <dataValidation sqref="C6:C25" showDropDown="0" showInputMessage="0" showErrorMessage="0" allowBlank="0" type="list">
      <formula1>"Defined package,Independent specialist,Embedded pod,Managed team,Internal route"</formula1>
    </dataValidation>
    <dataValidation sqref="Q6:Q25" showDropDown="0" showInputMessage="0" showErrorMessage="0" allowBlank="0" type="list">
      <formula1>"Longlist,Clarify,Shortlisted,Pilot,Preferred,Not selected"</formula1>
    </dataValidation>
    <dataValidation sqref="G6:G25" showDropDown="0" showInputMessage="0" showErrorMessage="0" allowBlank="0" type="whole" operator="between">
      <formula1>0</formula1>
      <formula2>5</formula2>
    </dataValidation>
    <dataValidation sqref="H6:H25" showDropDown="0" showInputMessage="0" showErrorMessage="0" allowBlank="0" type="whole" operator="between">
      <formula1>0</formula1>
      <formula2>5</formula2>
    </dataValidation>
    <dataValidation sqref="I6:I25" showDropDown="0" showInputMessage="0" showErrorMessage="0" allowBlank="0" type="whole" operator="between">
      <formula1>0</formula1>
      <formula2>5</formula2>
    </dataValidation>
    <dataValidation sqref="J6:J25" showDropDown="0" showInputMessage="0" showErrorMessage="0" allowBlank="0" type="whole" operator="between">
      <formula1>0</formula1>
      <formula2>5</formula2>
    </dataValidation>
    <dataValidation sqref="K6:K25" showDropDown="0" showInputMessage="0" showErrorMessage="0" allowBlank="0" type="whole" operator="between">
      <formula1>0</formula1>
      <formula2>5</formula2>
    </dataValidation>
    <dataValidation sqref="L6:L25" showDropDown="0" showInputMessage="0" showErrorMessage="0" allowBlank="0" type="whole" operator="between">
      <formula1>0</formula1>
      <formula2>5</formula2>
    </dataValidation>
    <dataValidation sqref="M6:M25" showDropDown="0" showInputMessage="0" showErrorMessage="0" allowBlank="0" type="whole" operator="between">
      <formula1>0</formula1>
      <formula2>5</formula2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L6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.25" customWidth="1" min="1" max="1"/>
    <col width="10" customWidth="1" min="2" max="2"/>
    <col width="14.75" customWidth="1" min="3" max="3"/>
    <col width="24" customWidth="1" min="4" max="4"/>
    <col width="24" customWidth="1" min="5" max="5"/>
    <col width="21.5" customWidth="1" min="6" max="6"/>
    <col width="22.25" customWidth="1" min="7" max="7"/>
    <col width="11.5" customWidth="1" min="8" max="8"/>
    <col width="14.25" customWidth="1" min="9" max="9"/>
    <col width="10.75" customWidth="1" min="10" max="10"/>
    <col width="24" customWidth="1" min="11" max="11"/>
    <col width="10" customWidth="1" min="12" max="12"/>
  </cols>
  <sheetData>
    <row r="1" ht="30" customHeight="1">
      <c r="A1" s="2" t="inlineStr">
        <is>
          <t>Evidence request + review record</t>
        </is>
      </c>
    </row>
    <row r="2" ht="28" customHeight="1">
      <c r="A2" s="5" t="inlineStr">
        <is>
          <t>Keep the candidate contribution, relevance and evidence boundary visible.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38" customHeight="1">
      <c r="A5" s="35" t="inlineStr">
        <is>
          <t>Evidence ID</t>
        </is>
      </c>
      <c r="B5" s="36" t="inlineStr">
        <is>
          <t>Option ID</t>
        </is>
      </c>
      <c r="C5" s="36" t="inlineStr">
        <is>
          <t>Decision area</t>
        </is>
      </c>
      <c r="D5" s="36" t="inlineStr">
        <is>
          <t>Evidence requested</t>
        </is>
      </c>
      <c r="E5" s="36" t="inlineStr">
        <is>
          <t>Evidence received / link</t>
        </is>
      </c>
      <c r="F5" s="36" t="inlineStr">
        <is>
          <t>Comparable scope or output?</t>
        </is>
      </c>
      <c r="G5" s="36" t="inlineStr">
        <is>
          <t>Contribution boundary stated?</t>
        </is>
      </c>
      <c r="H5" s="36" t="inlineStr">
        <is>
          <t>Review result</t>
        </is>
      </c>
      <c r="I5" s="36" t="inlineStr">
        <is>
          <t>Reviewer</t>
        </is>
      </c>
      <c r="J5" s="36" t="inlineStr">
        <is>
          <t>Review date</t>
        </is>
      </c>
      <c r="K5" s="36" t="inlineStr">
        <is>
          <t>Clarification / action</t>
        </is>
      </c>
      <c r="L5" s="37" t="inlineStr">
        <is>
          <t>Due date</t>
        </is>
      </c>
    </row>
    <row r="6">
      <c r="A6" s="53" t="inlineStr">
        <is>
          <t>EVD-001</t>
        </is>
      </c>
      <c r="B6" s="53" t="inlineStr">
        <is>
          <t>OPT-A</t>
        </is>
      </c>
      <c r="C6" s="53" t="inlineStr">
        <is>
          <t>Relevant evidence</t>
        </is>
      </c>
      <c r="D6" s="53" t="inlineStr">
        <is>
          <t>Redacted LOD 350 coordination deliverable</t>
        </is>
      </c>
      <c r="E6" s="53" t="inlineStr">
        <is>
          <t>https://example.invalid/opt-a-evidence</t>
        </is>
      </c>
      <c r="F6" s="53" t="inlineStr">
        <is>
          <t>Yes</t>
        </is>
      </c>
      <c r="G6" s="53" t="inlineStr">
        <is>
          <t>Yes</t>
        </is>
      </c>
      <c r="H6" s="53" t="inlineStr">
        <is>
          <t>Sufficient</t>
        </is>
      </c>
      <c r="I6" s="53" t="inlineStr">
        <is>
          <t>Procurement reviewer</t>
        </is>
      </c>
      <c r="J6" s="92" t="n">
        <v>46257</v>
      </c>
      <c r="K6" s="53" t="inlineStr">
        <is>
          <t>Confirm assigned team contribution</t>
        </is>
      </c>
      <c r="L6" s="92" t="n">
        <v>46261</v>
      </c>
    </row>
    <row r="7">
      <c r="A7" s="55" t="inlineStr">
        <is>
          <t>EVD-002</t>
        </is>
      </c>
      <c r="B7" s="55" t="inlineStr">
        <is>
          <t>OPT-A</t>
        </is>
      </c>
      <c r="C7" s="55" t="inlineStr">
        <is>
          <t>Security + continuity</t>
        </is>
      </c>
      <c r="D7" s="55" t="inlineStr">
        <is>
          <t>Access, storage, subcontractor and deletion controls</t>
        </is>
      </c>
      <c r="E7" s="55" t="inlineStr">
        <is>
          <t>Proposal section 8</t>
        </is>
      </c>
      <c r="F7" s="55" t="inlineStr">
        <is>
          <t>No</t>
        </is>
      </c>
      <c r="G7" s="55" t="inlineStr">
        <is>
          <t>Yes</t>
        </is>
      </c>
      <c r="H7" s="55" t="inlineStr">
        <is>
          <t>Partial</t>
        </is>
      </c>
      <c r="I7" s="55" t="inlineStr">
        <is>
          <t>Security reviewer</t>
        </is>
      </c>
      <c r="J7" s="93" t="n">
        <v>46257</v>
      </c>
      <c r="K7" s="55" t="inlineStr">
        <is>
          <t>Request continuity and deletion evidence</t>
        </is>
      </c>
      <c r="L7" s="93" t="n">
        <v>46261</v>
      </c>
    </row>
    <row r="8">
      <c r="A8" s="55" t="inlineStr">
        <is>
          <t>EVD-003</t>
        </is>
      </c>
      <c r="B8" s="55" t="inlineStr">
        <is>
          <t>OPT-B</t>
        </is>
      </c>
      <c r="C8" s="55" t="inlineStr">
        <is>
          <t>QA + acceptance</t>
        </is>
      </c>
      <c r="D8" s="55" t="inlineStr">
        <is>
          <t>QA checklist and closure evidence</t>
        </is>
      </c>
      <c r="E8" s="55" t="inlineStr">
        <is>
          <t>Proposal appendix B</t>
        </is>
      </c>
      <c r="F8" s="55" t="inlineStr">
        <is>
          <t>Yes</t>
        </is>
      </c>
      <c r="G8" s="55" t="inlineStr">
        <is>
          <t>Partial</t>
        </is>
      </c>
      <c r="H8" s="55" t="inlineStr">
        <is>
          <t>Partial</t>
        </is>
      </c>
      <c r="I8" s="55" t="inlineStr">
        <is>
          <t>BIM manager</t>
        </is>
      </c>
      <c r="J8" s="93" t="n">
        <v>46257</v>
      </c>
      <c r="K8" s="55" t="inlineStr">
        <is>
          <t>Request exact model/version and retest example</t>
        </is>
      </c>
      <c r="L8" s="93" t="n">
        <v>46261</v>
      </c>
    </row>
    <row r="9">
      <c r="A9" s="55" t="inlineStr">
        <is>
          <t>EVD-004</t>
        </is>
      </c>
      <c r="B9" s="55" t="inlineStr">
        <is>
          <t>OPT-B</t>
        </is>
      </c>
      <c r="C9" s="55" t="inlineStr">
        <is>
          <t>Security + continuity</t>
        </is>
      </c>
      <c r="D9" s="55" t="inlineStr">
        <is>
          <t>Approved systems and retention route</t>
        </is>
      </c>
      <c r="E9" s="55" t="str"/>
      <c r="F9" s="55" t="inlineStr">
        <is>
          <t>No</t>
        </is>
      </c>
      <c r="G9" s="55" t="inlineStr">
        <is>
          <t>No</t>
        </is>
      </c>
      <c r="H9" s="55" t="inlineStr">
        <is>
          <t>Missing</t>
        </is>
      </c>
      <c r="I9" s="55" t="inlineStr">
        <is>
          <t>Security reviewer</t>
        </is>
      </c>
      <c r="J9" s="93" t="n">
        <v>46257</v>
      </c>
      <c r="K9" s="55" t="inlineStr">
        <is>
          <t>Complete security questionnaire before file access</t>
        </is>
      </c>
      <c r="L9" s="93" t="n">
        <v>46260</v>
      </c>
    </row>
    <row r="10">
      <c r="A10" s="55" t="inlineStr">
        <is>
          <t>EVD-005</t>
        </is>
      </c>
      <c r="B10" s="55" t="inlineStr">
        <is>
          <t>OPT-C</t>
        </is>
      </c>
      <c r="C10" s="55" t="inlineStr">
        <is>
          <t>Relevant evidence</t>
        </is>
      </c>
      <c r="D10" s="55" t="inlineStr">
        <is>
          <t>Comparable models, drawings and coordination evidence</t>
        </is>
      </c>
      <c r="E10" s="55" t="inlineStr">
        <is>
          <t>https://example.invalid/opt-c-evidence</t>
        </is>
      </c>
      <c r="F10" s="55" t="inlineStr">
        <is>
          <t>Yes</t>
        </is>
      </c>
      <c r="G10" s="55" t="inlineStr">
        <is>
          <t>Yes</t>
        </is>
      </c>
      <c r="H10" s="55" t="inlineStr">
        <is>
          <t>Sufficient</t>
        </is>
      </c>
      <c r="I10" s="55" t="inlineStr">
        <is>
          <t>Procurement reviewer</t>
        </is>
      </c>
      <c r="J10" s="93" t="n">
        <v>46257</v>
      </c>
      <c r="K10" s="55" t="inlineStr">
        <is>
          <t>Validate through representative-file pilot</t>
        </is>
      </c>
      <c r="L10" s="93" t="n">
        <v>46263</v>
      </c>
    </row>
    <row r="11">
      <c r="A11" s="55" t="inlineStr">
        <is>
          <t>EVD-006</t>
        </is>
      </c>
      <c r="B11" s="55" t="inlineStr">
        <is>
          <t>OPT-C</t>
        </is>
      </c>
      <c r="C11" s="55" t="inlineStr">
        <is>
          <t>QA + acceptance</t>
        </is>
      </c>
      <c r="D11" s="55" t="inlineStr">
        <is>
          <t>Named QA workflow and evidence record</t>
        </is>
      </c>
      <c r="E11" s="55" t="inlineStr">
        <is>
          <t>Proposal section 6</t>
        </is>
      </c>
      <c r="F11" s="55" t="inlineStr">
        <is>
          <t>Yes</t>
        </is>
      </c>
      <c r="G11" s="55" t="inlineStr">
        <is>
          <t>Yes</t>
        </is>
      </c>
      <c r="H11" s="55" t="inlineStr">
        <is>
          <t>Sufficient</t>
        </is>
      </c>
      <c r="I11" s="55" t="inlineStr">
        <is>
          <t>BIM manager</t>
        </is>
      </c>
      <c r="J11" s="93" t="n">
        <v>46257</v>
      </c>
      <c r="K11" s="55" t="inlineStr">
        <is>
          <t>Confirm assigned independent reviewer</t>
        </is>
      </c>
      <c r="L11" s="93" t="n">
        <v>46263</v>
      </c>
    </row>
    <row r="12">
      <c r="A12" s="55" t="inlineStr">
        <is>
          <t>EVD-007</t>
        </is>
      </c>
      <c r="B12" s="55" t="inlineStr">
        <is>
          <t>OPT-C</t>
        </is>
      </c>
      <c r="C12" s="55" t="inlineStr">
        <is>
          <t>Responsibility + change</t>
        </is>
      </c>
      <c r="D12" s="55" t="inlineStr">
        <is>
          <t>Responsibility matrix and change route</t>
        </is>
      </c>
      <c r="E12" s="55" t="inlineStr">
        <is>
          <t>Proposal appendix C</t>
        </is>
      </c>
      <c r="F12" s="55" t="inlineStr">
        <is>
          <t>Yes</t>
        </is>
      </c>
      <c r="G12" s="55" t="inlineStr">
        <is>
          <t>Yes</t>
        </is>
      </c>
      <c r="H12" s="55" t="inlineStr">
        <is>
          <t>Sufficient</t>
        </is>
      </c>
      <c r="I12" s="55" t="inlineStr">
        <is>
          <t>Project lead</t>
        </is>
      </c>
      <c r="J12" s="93" t="n">
        <v>46257</v>
      </c>
      <c r="K12" s="55" t="inlineStr">
        <is>
          <t>Align client design authority names</t>
        </is>
      </c>
      <c r="L12" s="93" t="n">
        <v>46263</v>
      </c>
    </row>
    <row r="13">
      <c r="A13" s="55" t="n"/>
      <c r="B13" s="55" t="n"/>
      <c r="C13" s="55" t="n"/>
      <c r="D13" s="55" t="n"/>
      <c r="E13" s="55" t="n"/>
      <c r="F13" s="55" t="n"/>
      <c r="G13" s="55" t="n"/>
      <c r="H13" s="55" t="n"/>
      <c r="I13" s="55" t="n"/>
      <c r="J13" s="93" t="n"/>
      <c r="K13" s="55" t="n"/>
      <c r="L13" s="93" t="n"/>
    </row>
    <row r="14">
      <c r="A14" s="55" t="n"/>
      <c r="B14" s="55" t="n"/>
      <c r="C14" s="55" t="n"/>
      <c r="D14" s="55" t="n"/>
      <c r="E14" s="55" t="n"/>
      <c r="F14" s="55" t="n"/>
      <c r="G14" s="55" t="n"/>
      <c r="H14" s="55" t="n"/>
      <c r="I14" s="55" t="n"/>
      <c r="J14" s="93" t="n"/>
      <c r="K14" s="55" t="n"/>
      <c r="L14" s="93" t="n"/>
    </row>
    <row r="15">
      <c r="A15" s="55" t="n"/>
      <c r="B15" s="55" t="n"/>
      <c r="C15" s="55" t="n"/>
      <c r="D15" s="55" t="n"/>
      <c r="E15" s="55" t="n"/>
      <c r="F15" s="55" t="n"/>
      <c r="G15" s="55" t="n"/>
      <c r="H15" s="55" t="n"/>
      <c r="I15" s="55" t="n"/>
      <c r="J15" s="93" t="n"/>
      <c r="K15" s="55" t="n"/>
      <c r="L15" s="93" t="n"/>
    </row>
    <row r="16">
      <c r="A16" s="55" t="n"/>
      <c r="B16" s="55" t="n"/>
      <c r="C16" s="55" t="n"/>
      <c r="D16" s="55" t="n"/>
      <c r="E16" s="55" t="n"/>
      <c r="F16" s="55" t="n"/>
      <c r="G16" s="55" t="n"/>
      <c r="H16" s="55" t="n"/>
      <c r="I16" s="55" t="n"/>
      <c r="J16" s="93" t="n"/>
      <c r="K16" s="55" t="n"/>
      <c r="L16" s="93" t="n"/>
    </row>
    <row r="17">
      <c r="A17" s="55" t="n"/>
      <c r="B17" s="55" t="n"/>
      <c r="C17" s="55" t="n"/>
      <c r="D17" s="55" t="n"/>
      <c r="E17" s="55" t="n"/>
      <c r="F17" s="55" t="n"/>
      <c r="G17" s="55" t="n"/>
      <c r="H17" s="55" t="n"/>
      <c r="I17" s="55" t="n"/>
      <c r="J17" s="93" t="n"/>
      <c r="K17" s="55" t="n"/>
      <c r="L17" s="93" t="n"/>
    </row>
    <row r="18">
      <c r="A18" s="55" t="n"/>
      <c r="B18" s="55" t="n"/>
      <c r="C18" s="55" t="n"/>
      <c r="D18" s="55" t="n"/>
      <c r="E18" s="55" t="n"/>
      <c r="F18" s="55" t="n"/>
      <c r="G18" s="55" t="n"/>
      <c r="H18" s="55" t="n"/>
      <c r="I18" s="55" t="n"/>
      <c r="J18" s="93" t="n"/>
      <c r="K18" s="55" t="n"/>
      <c r="L18" s="93" t="n"/>
    </row>
    <row r="19">
      <c r="A19" s="55" t="n"/>
      <c r="B19" s="55" t="n"/>
      <c r="C19" s="55" t="n"/>
      <c r="D19" s="55" t="n"/>
      <c r="E19" s="55" t="n"/>
      <c r="F19" s="55" t="n"/>
      <c r="G19" s="55" t="n"/>
      <c r="H19" s="55" t="n"/>
      <c r="I19" s="55" t="n"/>
      <c r="J19" s="93" t="n"/>
      <c r="K19" s="55" t="n"/>
      <c r="L19" s="93" t="n"/>
    </row>
    <row r="20">
      <c r="A20" s="55" t="n"/>
      <c r="B20" s="55" t="n"/>
      <c r="C20" s="55" t="n"/>
      <c r="D20" s="55" t="n"/>
      <c r="E20" s="55" t="n"/>
      <c r="F20" s="55" t="n"/>
      <c r="G20" s="55" t="n"/>
      <c r="H20" s="55" t="n"/>
      <c r="I20" s="55" t="n"/>
      <c r="J20" s="93" t="n"/>
      <c r="K20" s="55" t="n"/>
      <c r="L20" s="93" t="n"/>
    </row>
    <row r="21">
      <c r="A21" s="55" t="n"/>
      <c r="B21" s="55" t="n"/>
      <c r="C21" s="55" t="n"/>
      <c r="D21" s="55" t="n"/>
      <c r="E21" s="55" t="n"/>
      <c r="F21" s="55" t="n"/>
      <c r="G21" s="55" t="n"/>
      <c r="H21" s="55" t="n"/>
      <c r="I21" s="55" t="n"/>
      <c r="J21" s="93" t="n"/>
      <c r="K21" s="55" t="n"/>
      <c r="L21" s="93" t="n"/>
    </row>
    <row r="22">
      <c r="A22" s="55" t="n"/>
      <c r="B22" s="55" t="n"/>
      <c r="C22" s="55" t="n"/>
      <c r="D22" s="55" t="n"/>
      <c r="E22" s="55" t="n"/>
      <c r="F22" s="55" t="n"/>
      <c r="G22" s="55" t="n"/>
      <c r="H22" s="55" t="n"/>
      <c r="I22" s="55" t="n"/>
      <c r="J22" s="93" t="n"/>
      <c r="K22" s="55" t="n"/>
      <c r="L22" s="93" t="n"/>
    </row>
    <row r="23">
      <c r="A23" s="55" t="n"/>
      <c r="B23" s="55" t="n"/>
      <c r="C23" s="55" t="n"/>
      <c r="D23" s="55" t="n"/>
      <c r="E23" s="55" t="n"/>
      <c r="F23" s="55" t="n"/>
      <c r="G23" s="55" t="n"/>
      <c r="H23" s="55" t="n"/>
      <c r="I23" s="55" t="n"/>
      <c r="J23" s="93" t="n"/>
      <c r="K23" s="55" t="n"/>
      <c r="L23" s="93" t="n"/>
    </row>
    <row r="24">
      <c r="A24" s="55" t="n"/>
      <c r="B24" s="55" t="n"/>
      <c r="C24" s="55" t="n"/>
      <c r="D24" s="55" t="n"/>
      <c r="E24" s="55" t="n"/>
      <c r="F24" s="55" t="n"/>
      <c r="G24" s="55" t="n"/>
      <c r="H24" s="55" t="n"/>
      <c r="I24" s="55" t="n"/>
      <c r="J24" s="93" t="n"/>
      <c r="K24" s="55" t="n"/>
      <c r="L24" s="93" t="n"/>
    </row>
    <row r="25">
      <c r="A25" s="55" t="n"/>
      <c r="B25" s="55" t="n"/>
      <c r="C25" s="55" t="n"/>
      <c r="D25" s="55" t="n"/>
      <c r="E25" s="55" t="n"/>
      <c r="F25" s="55" t="n"/>
      <c r="G25" s="55" t="n"/>
      <c r="H25" s="55" t="n"/>
      <c r="I25" s="55" t="n"/>
      <c r="J25" s="93" t="n"/>
      <c r="K25" s="55" t="n"/>
      <c r="L25" s="93" t="n"/>
    </row>
    <row r="26">
      <c r="A26" s="55" t="n"/>
      <c r="B26" s="55" t="n"/>
      <c r="C26" s="55" t="n"/>
      <c r="D26" s="55" t="n"/>
      <c r="E26" s="55" t="n"/>
      <c r="F26" s="55" t="n"/>
      <c r="G26" s="55" t="n"/>
      <c r="H26" s="55" t="n"/>
      <c r="I26" s="55" t="n"/>
      <c r="J26" s="93" t="n"/>
      <c r="K26" s="55" t="n"/>
      <c r="L26" s="93" t="n"/>
    </row>
    <row r="27">
      <c r="A27" s="55" t="n"/>
      <c r="B27" s="55" t="n"/>
      <c r="C27" s="55" t="n"/>
      <c r="D27" s="55" t="n"/>
      <c r="E27" s="55" t="n"/>
      <c r="F27" s="55" t="n"/>
      <c r="G27" s="55" t="n"/>
      <c r="H27" s="55" t="n"/>
      <c r="I27" s="55" t="n"/>
      <c r="J27" s="93" t="n"/>
      <c r="K27" s="55" t="n"/>
      <c r="L27" s="93" t="n"/>
    </row>
    <row r="28">
      <c r="A28" s="55" t="n"/>
      <c r="B28" s="55" t="n"/>
      <c r="C28" s="55" t="n"/>
      <c r="D28" s="55" t="n"/>
      <c r="E28" s="55" t="n"/>
      <c r="F28" s="55" t="n"/>
      <c r="G28" s="55" t="n"/>
      <c r="H28" s="55" t="n"/>
      <c r="I28" s="55" t="n"/>
      <c r="J28" s="93" t="n"/>
      <c r="K28" s="55" t="n"/>
      <c r="L28" s="93" t="n"/>
    </row>
    <row r="29">
      <c r="A29" s="55" t="n"/>
      <c r="B29" s="55" t="n"/>
      <c r="C29" s="55" t="n"/>
      <c r="D29" s="55" t="n"/>
      <c r="E29" s="55" t="n"/>
      <c r="F29" s="55" t="n"/>
      <c r="G29" s="55" t="n"/>
      <c r="H29" s="55" t="n"/>
      <c r="I29" s="55" t="n"/>
      <c r="J29" s="93" t="n"/>
      <c r="K29" s="55" t="n"/>
      <c r="L29" s="93" t="n"/>
    </row>
    <row r="30">
      <c r="A30" s="55" t="n"/>
      <c r="B30" s="55" t="n"/>
      <c r="C30" s="55" t="n"/>
      <c r="D30" s="55" t="n"/>
      <c r="E30" s="55" t="n"/>
      <c r="F30" s="55" t="n"/>
      <c r="G30" s="55" t="n"/>
      <c r="H30" s="55" t="n"/>
      <c r="I30" s="55" t="n"/>
      <c r="J30" s="93" t="n"/>
      <c r="K30" s="55" t="n"/>
      <c r="L30" s="93" t="n"/>
    </row>
    <row r="31">
      <c r="A31" s="55" t="n"/>
      <c r="B31" s="55" t="n"/>
      <c r="C31" s="55" t="n"/>
      <c r="D31" s="55" t="n"/>
      <c r="E31" s="55" t="n"/>
      <c r="F31" s="55" t="n"/>
      <c r="G31" s="55" t="n"/>
      <c r="H31" s="55" t="n"/>
      <c r="I31" s="55" t="n"/>
      <c r="J31" s="93" t="n"/>
      <c r="K31" s="55" t="n"/>
      <c r="L31" s="93" t="n"/>
    </row>
    <row r="32">
      <c r="A32" s="55" t="n"/>
      <c r="B32" s="55" t="n"/>
      <c r="C32" s="55" t="n"/>
      <c r="D32" s="55" t="n"/>
      <c r="E32" s="55" t="n"/>
      <c r="F32" s="55" t="n"/>
      <c r="G32" s="55" t="n"/>
      <c r="H32" s="55" t="n"/>
      <c r="I32" s="55" t="n"/>
      <c r="J32" s="93" t="n"/>
      <c r="K32" s="55" t="n"/>
      <c r="L32" s="93" t="n"/>
    </row>
    <row r="33">
      <c r="A33" s="55" t="n"/>
      <c r="B33" s="55" t="n"/>
      <c r="C33" s="55" t="n"/>
      <c r="D33" s="55" t="n"/>
      <c r="E33" s="55" t="n"/>
      <c r="F33" s="55" t="n"/>
      <c r="G33" s="55" t="n"/>
      <c r="H33" s="55" t="n"/>
      <c r="I33" s="55" t="n"/>
      <c r="J33" s="93" t="n"/>
      <c r="K33" s="55" t="n"/>
      <c r="L33" s="93" t="n"/>
    </row>
    <row r="34">
      <c r="A34" s="55" t="n"/>
      <c r="B34" s="55" t="n"/>
      <c r="C34" s="55" t="n"/>
      <c r="D34" s="55" t="n"/>
      <c r="E34" s="55" t="n"/>
      <c r="F34" s="55" t="n"/>
      <c r="G34" s="55" t="n"/>
      <c r="H34" s="55" t="n"/>
      <c r="I34" s="55" t="n"/>
      <c r="J34" s="93" t="n"/>
      <c r="K34" s="55" t="n"/>
      <c r="L34" s="93" t="n"/>
    </row>
    <row r="35">
      <c r="A35" s="55" t="n"/>
      <c r="B35" s="55" t="n"/>
      <c r="C35" s="55" t="n"/>
      <c r="D35" s="55" t="n"/>
      <c r="E35" s="55" t="n"/>
      <c r="F35" s="55" t="n"/>
      <c r="G35" s="55" t="n"/>
      <c r="H35" s="55" t="n"/>
      <c r="I35" s="55" t="n"/>
      <c r="J35" s="93" t="n"/>
      <c r="K35" s="55" t="n"/>
      <c r="L35" s="93" t="n"/>
    </row>
    <row r="36">
      <c r="A36" s="55" t="n"/>
      <c r="B36" s="55" t="n"/>
      <c r="C36" s="55" t="n"/>
      <c r="D36" s="55" t="n"/>
      <c r="E36" s="55" t="n"/>
      <c r="F36" s="55" t="n"/>
      <c r="G36" s="55" t="n"/>
      <c r="H36" s="55" t="n"/>
      <c r="I36" s="55" t="n"/>
      <c r="J36" s="93" t="n"/>
      <c r="K36" s="55" t="n"/>
      <c r="L36" s="93" t="n"/>
    </row>
    <row r="37">
      <c r="A37" s="55" t="n"/>
      <c r="B37" s="55" t="n"/>
      <c r="C37" s="55" t="n"/>
      <c r="D37" s="55" t="n"/>
      <c r="E37" s="55" t="n"/>
      <c r="F37" s="55" t="n"/>
      <c r="G37" s="55" t="n"/>
      <c r="H37" s="55" t="n"/>
      <c r="I37" s="55" t="n"/>
      <c r="J37" s="93" t="n"/>
      <c r="K37" s="55" t="n"/>
      <c r="L37" s="93" t="n"/>
    </row>
    <row r="38">
      <c r="A38" s="55" t="n"/>
      <c r="B38" s="55" t="n"/>
      <c r="C38" s="55" t="n"/>
      <c r="D38" s="55" t="n"/>
      <c r="E38" s="55" t="n"/>
      <c r="F38" s="55" t="n"/>
      <c r="G38" s="55" t="n"/>
      <c r="H38" s="55" t="n"/>
      <c r="I38" s="55" t="n"/>
      <c r="J38" s="93" t="n"/>
      <c r="K38" s="55" t="n"/>
      <c r="L38" s="93" t="n"/>
    </row>
    <row r="39">
      <c r="A39" s="55" t="n"/>
      <c r="B39" s="55" t="n"/>
      <c r="C39" s="55" t="n"/>
      <c r="D39" s="55" t="n"/>
      <c r="E39" s="55" t="n"/>
      <c r="F39" s="55" t="n"/>
      <c r="G39" s="55" t="n"/>
      <c r="H39" s="55" t="n"/>
      <c r="I39" s="55" t="n"/>
      <c r="J39" s="93" t="n"/>
      <c r="K39" s="55" t="n"/>
      <c r="L39" s="93" t="n"/>
    </row>
    <row r="40">
      <c r="A40" s="55" t="n"/>
      <c r="B40" s="55" t="n"/>
      <c r="C40" s="55" t="n"/>
      <c r="D40" s="55" t="n"/>
      <c r="E40" s="55" t="n"/>
      <c r="F40" s="55" t="n"/>
      <c r="G40" s="55" t="n"/>
      <c r="H40" s="55" t="n"/>
      <c r="I40" s="55" t="n"/>
      <c r="J40" s="93" t="n"/>
      <c r="K40" s="55" t="n"/>
      <c r="L40" s="93" t="n"/>
    </row>
    <row r="41">
      <c r="A41" s="55" t="n"/>
      <c r="B41" s="55" t="n"/>
      <c r="C41" s="55" t="n"/>
      <c r="D41" s="55" t="n"/>
      <c r="E41" s="55" t="n"/>
      <c r="F41" s="55" t="n"/>
      <c r="G41" s="55" t="n"/>
      <c r="H41" s="55" t="n"/>
      <c r="I41" s="55" t="n"/>
      <c r="J41" s="93" t="n"/>
      <c r="K41" s="55" t="n"/>
      <c r="L41" s="93" t="n"/>
    </row>
    <row r="42">
      <c r="A42" s="55" t="n"/>
      <c r="B42" s="55" t="n"/>
      <c r="C42" s="55" t="n"/>
      <c r="D42" s="55" t="n"/>
      <c r="E42" s="55" t="n"/>
      <c r="F42" s="55" t="n"/>
      <c r="G42" s="55" t="n"/>
      <c r="H42" s="55" t="n"/>
      <c r="I42" s="55" t="n"/>
      <c r="J42" s="93" t="n"/>
      <c r="K42" s="55" t="n"/>
      <c r="L42" s="93" t="n"/>
    </row>
    <row r="43">
      <c r="A43" s="55" t="n"/>
      <c r="B43" s="55" t="n"/>
      <c r="C43" s="55" t="n"/>
      <c r="D43" s="55" t="n"/>
      <c r="E43" s="55" t="n"/>
      <c r="F43" s="55" t="n"/>
      <c r="G43" s="55" t="n"/>
      <c r="H43" s="55" t="n"/>
      <c r="I43" s="55" t="n"/>
      <c r="J43" s="93" t="n"/>
      <c r="K43" s="55" t="n"/>
      <c r="L43" s="93" t="n"/>
    </row>
    <row r="44">
      <c r="A44" s="55" t="n"/>
      <c r="B44" s="55" t="n"/>
      <c r="C44" s="55" t="n"/>
      <c r="D44" s="55" t="n"/>
      <c r="E44" s="55" t="n"/>
      <c r="F44" s="55" t="n"/>
      <c r="G44" s="55" t="n"/>
      <c r="H44" s="55" t="n"/>
      <c r="I44" s="55" t="n"/>
      <c r="J44" s="93" t="n"/>
      <c r="K44" s="55" t="n"/>
      <c r="L44" s="93" t="n"/>
    </row>
    <row r="45">
      <c r="A45" s="55" t="n"/>
      <c r="B45" s="55" t="n"/>
      <c r="C45" s="55" t="n"/>
      <c r="D45" s="55" t="n"/>
      <c r="E45" s="55" t="n"/>
      <c r="F45" s="55" t="n"/>
      <c r="G45" s="55" t="n"/>
      <c r="H45" s="55" t="n"/>
      <c r="I45" s="55" t="n"/>
      <c r="J45" s="93" t="n"/>
      <c r="K45" s="55" t="n"/>
      <c r="L45" s="93" t="n"/>
    </row>
    <row r="46">
      <c r="A46" s="55" t="n"/>
      <c r="B46" s="55" t="n"/>
      <c r="C46" s="55" t="n"/>
      <c r="D46" s="55" t="n"/>
      <c r="E46" s="55" t="n"/>
      <c r="F46" s="55" t="n"/>
      <c r="G46" s="55" t="n"/>
      <c r="H46" s="55" t="n"/>
      <c r="I46" s="55" t="n"/>
      <c r="J46" s="93" t="n"/>
      <c r="K46" s="55" t="n"/>
      <c r="L46" s="93" t="n"/>
    </row>
    <row r="47">
      <c r="A47" s="55" t="n"/>
      <c r="B47" s="55" t="n"/>
      <c r="C47" s="55" t="n"/>
      <c r="D47" s="55" t="n"/>
      <c r="E47" s="55" t="n"/>
      <c r="F47" s="55" t="n"/>
      <c r="G47" s="55" t="n"/>
      <c r="H47" s="55" t="n"/>
      <c r="I47" s="55" t="n"/>
      <c r="J47" s="93" t="n"/>
      <c r="K47" s="55" t="n"/>
      <c r="L47" s="93" t="n"/>
    </row>
    <row r="48">
      <c r="A48" s="55" t="n"/>
      <c r="B48" s="55" t="n"/>
      <c r="C48" s="55" t="n"/>
      <c r="D48" s="55" t="n"/>
      <c r="E48" s="55" t="n"/>
      <c r="F48" s="55" t="n"/>
      <c r="G48" s="55" t="n"/>
      <c r="H48" s="55" t="n"/>
      <c r="I48" s="55" t="n"/>
      <c r="J48" s="93" t="n"/>
      <c r="K48" s="55" t="n"/>
      <c r="L48" s="93" t="n"/>
    </row>
    <row r="49">
      <c r="A49" s="55" t="n"/>
      <c r="B49" s="55" t="n"/>
      <c r="C49" s="55" t="n"/>
      <c r="D49" s="55" t="n"/>
      <c r="E49" s="55" t="n"/>
      <c r="F49" s="55" t="n"/>
      <c r="G49" s="55" t="n"/>
      <c r="H49" s="55" t="n"/>
      <c r="I49" s="55" t="n"/>
      <c r="J49" s="93" t="n"/>
      <c r="K49" s="55" t="n"/>
      <c r="L49" s="93" t="n"/>
    </row>
    <row r="50">
      <c r="A50" s="55" t="n"/>
      <c r="B50" s="55" t="n"/>
      <c r="C50" s="55" t="n"/>
      <c r="D50" s="55" t="n"/>
      <c r="E50" s="55" t="n"/>
      <c r="F50" s="55" t="n"/>
      <c r="G50" s="55" t="n"/>
      <c r="H50" s="55" t="n"/>
      <c r="I50" s="55" t="n"/>
      <c r="J50" s="93" t="n"/>
      <c r="K50" s="55" t="n"/>
      <c r="L50" s="93" t="n"/>
    </row>
    <row r="51">
      <c r="A51" s="55" t="n"/>
      <c r="B51" s="55" t="n"/>
      <c r="C51" s="55" t="n"/>
      <c r="D51" s="55" t="n"/>
      <c r="E51" s="55" t="n"/>
      <c r="F51" s="55" t="n"/>
      <c r="G51" s="55" t="n"/>
      <c r="H51" s="55" t="n"/>
      <c r="I51" s="55" t="n"/>
      <c r="J51" s="93" t="n"/>
      <c r="K51" s="55" t="n"/>
      <c r="L51" s="93" t="n"/>
    </row>
    <row r="52">
      <c r="A52" s="55" t="n"/>
      <c r="B52" s="55" t="n"/>
      <c r="C52" s="55" t="n"/>
      <c r="D52" s="55" t="n"/>
      <c r="E52" s="55" t="n"/>
      <c r="F52" s="55" t="n"/>
      <c r="G52" s="55" t="n"/>
      <c r="H52" s="55" t="n"/>
      <c r="I52" s="55" t="n"/>
      <c r="J52" s="93" t="n"/>
      <c r="K52" s="55" t="n"/>
      <c r="L52" s="93" t="n"/>
    </row>
    <row r="53">
      <c r="A53" s="55" t="n"/>
      <c r="B53" s="55" t="n"/>
      <c r="C53" s="55" t="n"/>
      <c r="D53" s="55" t="n"/>
      <c r="E53" s="55" t="n"/>
      <c r="F53" s="55" t="n"/>
      <c r="G53" s="55" t="n"/>
      <c r="H53" s="55" t="n"/>
      <c r="I53" s="55" t="n"/>
      <c r="J53" s="93" t="n"/>
      <c r="K53" s="55" t="n"/>
      <c r="L53" s="93" t="n"/>
    </row>
    <row r="54">
      <c r="A54" s="55" t="n"/>
      <c r="B54" s="55" t="n"/>
      <c r="C54" s="55" t="n"/>
      <c r="D54" s="55" t="n"/>
      <c r="E54" s="55" t="n"/>
      <c r="F54" s="55" t="n"/>
      <c r="G54" s="55" t="n"/>
      <c r="H54" s="55" t="n"/>
      <c r="I54" s="55" t="n"/>
      <c r="J54" s="93" t="n"/>
      <c r="K54" s="55" t="n"/>
      <c r="L54" s="93" t="n"/>
    </row>
    <row r="55">
      <c r="A55" s="55" t="n"/>
      <c r="B55" s="55" t="n"/>
      <c r="C55" s="55" t="n"/>
      <c r="D55" s="55" t="n"/>
      <c r="E55" s="55" t="n"/>
      <c r="F55" s="55" t="n"/>
      <c r="G55" s="55" t="n"/>
      <c r="H55" s="55" t="n"/>
      <c r="I55" s="55" t="n"/>
      <c r="J55" s="93" t="n"/>
      <c r="K55" s="55" t="n"/>
      <c r="L55" s="93" t="n"/>
    </row>
    <row r="56">
      <c r="A56" s="55" t="n"/>
      <c r="B56" s="55" t="n"/>
      <c r="C56" s="55" t="n"/>
      <c r="D56" s="55" t="n"/>
      <c r="E56" s="55" t="n"/>
      <c r="F56" s="55" t="n"/>
      <c r="G56" s="55" t="n"/>
      <c r="H56" s="55" t="n"/>
      <c r="I56" s="55" t="n"/>
      <c r="J56" s="93" t="n"/>
      <c r="K56" s="55" t="n"/>
      <c r="L56" s="93" t="n"/>
    </row>
    <row r="57">
      <c r="A57" s="55" t="n"/>
      <c r="B57" s="55" t="n"/>
      <c r="C57" s="55" t="n"/>
      <c r="D57" s="55" t="n"/>
      <c r="E57" s="55" t="n"/>
      <c r="F57" s="55" t="n"/>
      <c r="G57" s="55" t="n"/>
      <c r="H57" s="55" t="n"/>
      <c r="I57" s="55" t="n"/>
      <c r="J57" s="93" t="n"/>
      <c r="K57" s="55" t="n"/>
      <c r="L57" s="93" t="n"/>
    </row>
    <row r="58">
      <c r="A58" s="55" t="n"/>
      <c r="B58" s="55" t="n"/>
      <c r="C58" s="55" t="n"/>
      <c r="D58" s="55" t="n"/>
      <c r="E58" s="55" t="n"/>
      <c r="F58" s="55" t="n"/>
      <c r="G58" s="55" t="n"/>
      <c r="H58" s="55" t="n"/>
      <c r="I58" s="55" t="n"/>
      <c r="J58" s="93" t="n"/>
      <c r="K58" s="55" t="n"/>
      <c r="L58" s="93" t="n"/>
    </row>
    <row r="59">
      <c r="A59" s="55" t="n"/>
      <c r="B59" s="55" t="n"/>
      <c r="C59" s="55" t="n"/>
      <c r="D59" s="55" t="n"/>
      <c r="E59" s="55" t="n"/>
      <c r="F59" s="55" t="n"/>
      <c r="G59" s="55" t="n"/>
      <c r="H59" s="55" t="n"/>
      <c r="I59" s="55" t="n"/>
      <c r="J59" s="93" t="n"/>
      <c r="K59" s="55" t="n"/>
      <c r="L59" s="93" t="n"/>
    </row>
    <row r="60">
      <c r="A60" s="55" t="n"/>
      <c r="B60" s="55" t="n"/>
      <c r="C60" s="55" t="n"/>
      <c r="D60" s="55" t="n"/>
      <c r="E60" s="55" t="n"/>
      <c r="F60" s="55" t="n"/>
      <c r="G60" s="55" t="n"/>
      <c r="H60" s="55" t="n"/>
      <c r="I60" s="55" t="n"/>
      <c r="J60" s="93" t="n"/>
      <c r="K60" s="55" t="n"/>
      <c r="L60" s="93" t="n"/>
    </row>
    <row r="61">
      <c r="A61" s="55" t="n"/>
      <c r="B61" s="55" t="n"/>
      <c r="C61" s="55" t="n"/>
      <c r="D61" s="55" t="n"/>
      <c r="E61" s="55" t="n"/>
      <c r="F61" s="55" t="n"/>
      <c r="G61" s="55" t="n"/>
      <c r="H61" s="55" t="n"/>
      <c r="I61" s="55" t="n"/>
      <c r="J61" s="93" t="n"/>
      <c r="K61" s="55" t="n"/>
      <c r="L61" s="93" t="n"/>
    </row>
    <row r="62">
      <c r="A62" s="55" t="n"/>
      <c r="B62" s="55" t="n"/>
      <c r="C62" s="55" t="n"/>
      <c r="D62" s="55" t="n"/>
      <c r="E62" s="55" t="n"/>
      <c r="F62" s="55" t="n"/>
      <c r="G62" s="55" t="n"/>
      <c r="H62" s="55" t="n"/>
      <c r="I62" s="55" t="n"/>
      <c r="J62" s="93" t="n"/>
      <c r="K62" s="55" t="n"/>
      <c r="L62" s="93" t="n"/>
    </row>
    <row r="63">
      <c r="A63" s="55" t="n"/>
      <c r="B63" s="55" t="n"/>
      <c r="C63" s="55" t="n"/>
      <c r="D63" s="55" t="n"/>
      <c r="E63" s="55" t="n"/>
      <c r="F63" s="55" t="n"/>
      <c r="G63" s="55" t="n"/>
      <c r="H63" s="55" t="n"/>
      <c r="I63" s="55" t="n"/>
      <c r="J63" s="93" t="n"/>
      <c r="K63" s="55" t="n"/>
      <c r="L63" s="93" t="n"/>
    </row>
    <row r="64">
      <c r="A64" s="55" t="n"/>
      <c r="B64" s="55" t="n"/>
      <c r="C64" s="55" t="n"/>
      <c r="D64" s="55" t="n"/>
      <c r="E64" s="55" t="n"/>
      <c r="F64" s="55" t="n"/>
      <c r="G64" s="55" t="n"/>
      <c r="H64" s="55" t="n"/>
      <c r="I64" s="55" t="n"/>
      <c r="J64" s="93" t="n"/>
      <c r="K64" s="55" t="n"/>
      <c r="L64" s="93" t="n"/>
    </row>
    <row r="65">
      <c r="A65" s="57" t="n"/>
      <c r="B65" s="57" t="n"/>
      <c r="C65" s="57" t="n"/>
      <c r="D65" s="57" t="n"/>
      <c r="E65" s="57" t="n"/>
      <c r="F65" s="57" t="n"/>
      <c r="G65" s="57" t="n"/>
      <c r="H65" s="57" t="n"/>
      <c r="I65" s="57" t="n"/>
      <c r="J65" s="94" t="n"/>
      <c r="K65" s="57" t="n"/>
      <c r="L65" s="94" t="n"/>
    </row>
  </sheetData>
  <mergeCells count="3">
    <mergeCell ref="A3:H3"/>
    <mergeCell ref="A2:H2"/>
    <mergeCell ref="A1:H1"/>
  </mergeCells>
  <dataValidations count="3">
    <dataValidation sqref="F6:F65" showDropDown="0" showInputMessage="0" showErrorMessage="0" allowBlank="0" type="list">
      <formula1>"Yes,No"</formula1>
    </dataValidation>
    <dataValidation sqref="G6:G65" showDropDown="0" showInputMessage="0" showErrorMessage="0" allowBlank="0" type="list">
      <formula1>"Yes,No"</formula1>
    </dataValidation>
    <dataValidation sqref="H6:H65" showDropDown="0" showInputMessage="0" showErrorMessage="0" allowBlank="0" type="list">
      <formula1>"Sufficient,Partial,Missing,Not applicable"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K6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24" customWidth="1" min="4" max="4"/>
    <col width="24" customWidth="1" min="5" max="5"/>
    <col width="12.13000011444092" customWidth="1" min="6" max="6"/>
    <col width="11.5" customWidth="1" min="7" max="7"/>
    <col width="10" customWidth="1" min="8" max="8"/>
    <col width="10" customWidth="1" min="9" max="9"/>
    <col width="24" customWidth="1" min="10" max="10"/>
    <col width="20.1299991607666" customWidth="1" min="11" max="11"/>
  </cols>
  <sheetData>
    <row r="1" ht="30" customHeight="1">
      <c r="A1" s="2" t="inlineStr">
        <is>
          <t>Representative-file pilot + interview record</t>
        </is>
      </c>
    </row>
    <row r="2" ht="28" customHeight="1">
      <c r="A2" s="5" t="inlineStr">
        <is>
          <t>Give shortlisted routes the same input, timebox, output and acceptance test.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38" customHeight="1">
      <c r="A5" s="35" t="inlineStr">
        <is>
          <t>Test ID</t>
        </is>
      </c>
      <c r="B5" s="36" t="inlineStr">
        <is>
          <t>Option ID</t>
        </is>
      </c>
      <c r="C5" s="36" t="inlineStr">
        <is>
          <t>Type</t>
        </is>
      </c>
      <c r="D5" s="36" t="inlineStr">
        <is>
          <t>Question / task</t>
        </is>
      </c>
      <c r="E5" s="36" t="inlineStr">
        <is>
          <t>Expected evidence / output</t>
        </is>
      </c>
      <c r="F5" s="36" t="inlineStr">
        <is>
          <t>Timebox / due</t>
        </is>
      </c>
      <c r="G5" s="36" t="inlineStr">
        <is>
          <t>Reviewer</t>
        </is>
      </c>
      <c r="H5" s="36" t="inlineStr">
        <is>
          <t>Result</t>
        </is>
      </c>
      <c r="I5" s="36" t="inlineStr">
        <is>
          <t>Score 0-5</t>
        </is>
      </c>
      <c r="J5" s="36" t="inlineStr">
        <is>
          <t>Finding / observation</t>
        </is>
      </c>
      <c r="K5" s="37" t="inlineStr">
        <is>
          <t>Action / decision</t>
        </is>
      </c>
    </row>
    <row r="6">
      <c r="A6" s="53" t="inlineStr">
        <is>
          <t>PIL-001</t>
        </is>
      </c>
      <c r="B6" s="53" t="inlineStr">
        <is>
          <t>OPT-A</t>
        </is>
      </c>
      <c r="C6" s="53" t="inlineStr">
        <is>
          <t>Pilot</t>
        </is>
      </c>
      <c r="D6" s="53" t="inlineStr">
        <is>
          <t>Review one representative model zone and return setup, clarification and delivery approach</t>
        </is>
      </c>
      <c r="E6" s="53" t="inlineStr">
        <is>
          <t>Scope restatement, queries, setup choices, QA route and sample issue output</t>
        </is>
      </c>
      <c r="F6" s="53" t="inlineStr">
        <is>
          <t>2 business days</t>
        </is>
      </c>
      <c r="G6" s="53" t="inlineStr">
        <is>
          <t>BIM manager</t>
        </is>
      </c>
      <c r="H6" s="53" t="inlineStr">
        <is>
          <t>Partial</t>
        </is>
      </c>
      <c r="I6" s="53" t="n">
        <v>3</v>
      </c>
      <c r="J6" s="53" t="inlineStr">
        <is>
          <t>Good scope read; security response incomplete</t>
        </is>
      </c>
      <c r="K6" s="53" t="inlineStr">
        <is>
          <t>Clarify before second stage</t>
        </is>
      </c>
    </row>
    <row r="7">
      <c r="A7" s="55" t="inlineStr">
        <is>
          <t>PIL-002</t>
        </is>
      </c>
      <c r="B7" s="55" t="inlineStr">
        <is>
          <t>OPT-C</t>
        </is>
      </c>
      <c r="C7" s="55" t="inlineStr">
        <is>
          <t>Pilot</t>
        </is>
      </c>
      <c r="D7" s="55" t="inlineStr">
        <is>
          <t>Review the same representative model zone and return setup, clarification and delivery approach</t>
        </is>
      </c>
      <c r="E7" s="55" t="inlineStr">
        <is>
          <t>Same acceptance test as PIL-001</t>
        </is>
      </c>
      <c r="F7" s="55" t="inlineStr">
        <is>
          <t>2 business days</t>
        </is>
      </c>
      <c r="G7" s="55" t="inlineStr">
        <is>
          <t>BIM manager</t>
        </is>
      </c>
      <c r="H7" s="55" t="inlineStr">
        <is>
          <t>Pass</t>
        </is>
      </c>
      <c r="I7" s="55" t="n">
        <v>4</v>
      </c>
      <c r="J7" s="55" t="inlineStr">
        <is>
          <t>Clear interfaces, QA evidence and decision assumptions</t>
        </is>
      </c>
      <c r="K7" s="55" t="inlineStr">
        <is>
          <t>Advance subject to commercials</t>
        </is>
      </c>
    </row>
    <row r="8">
      <c r="A8" s="55" t="inlineStr">
        <is>
          <t>INT-001</t>
        </is>
      </c>
      <c r="B8" s="55" t="inlineStr">
        <is>
          <t>OPT-A</t>
        </is>
      </c>
      <c r="C8" s="55" t="inlineStr">
        <is>
          <t>Interview</t>
        </is>
      </c>
      <c r="D8" s="55" t="inlineStr">
        <is>
          <t>Who authors, checks, approves and communicates each output?</t>
        </is>
      </c>
      <c r="E8" s="55" t="inlineStr">
        <is>
          <t>Named assigned roles and separation of production from acceptance</t>
        </is>
      </c>
      <c r="F8" s="55" t="inlineStr">
        <is>
          <t>30 minutes</t>
        </is>
      </c>
      <c r="G8" s="55" t="inlineStr">
        <is>
          <t>Project lead</t>
        </is>
      </c>
      <c r="H8" s="55" t="inlineStr">
        <is>
          <t>Pass</t>
        </is>
      </c>
      <c r="I8" s="55" t="n">
        <v>4</v>
      </c>
      <c r="J8" s="55" t="inlineStr">
        <is>
          <t>Roles clear; substitution route pending</t>
        </is>
      </c>
      <c r="K8" s="55" t="inlineStr">
        <is>
          <t>Request continuity plan</t>
        </is>
      </c>
    </row>
    <row r="9">
      <c r="A9" s="55" t="inlineStr">
        <is>
          <t>INT-002</t>
        </is>
      </c>
      <c r="B9" s="55" t="inlineStr">
        <is>
          <t>OPT-B</t>
        </is>
      </c>
      <c r="C9" s="55" t="inlineStr">
        <is>
          <t>Interview</t>
        </is>
      </c>
      <c r="D9" s="55" t="inlineStr">
        <is>
          <t>How are capacity, working-hour overlap and substitutions controlled?</t>
        </is>
      </c>
      <c r="E9" s="55" t="inlineStr">
        <is>
          <t>Named capacity and continuity evidence</t>
        </is>
      </c>
      <c r="F9" s="55" t="inlineStr">
        <is>
          <t>30 minutes</t>
        </is>
      </c>
      <c r="G9" s="55" t="inlineStr">
        <is>
          <t>Project lead</t>
        </is>
      </c>
      <c r="H9" s="55" t="inlineStr">
        <is>
          <t>Partial</t>
        </is>
      </c>
      <c r="I9" s="55" t="n">
        <v>2</v>
      </c>
      <c r="J9" s="55" t="inlineStr">
        <is>
          <t>Single-person dependency not yet mitigated</t>
        </is>
      </c>
      <c r="K9" s="55" t="inlineStr">
        <is>
          <t>Clarify availability and backup</t>
        </is>
      </c>
    </row>
    <row r="10">
      <c r="A10" s="55" t="inlineStr">
        <is>
          <t>INT-003</t>
        </is>
      </c>
      <c r="B10" s="55" t="inlineStr">
        <is>
          <t>OPT-C</t>
        </is>
      </c>
      <c r="C10" s="55" t="inlineStr">
        <is>
          <t>Interview</t>
        </is>
      </c>
      <c r="D10" s="55" t="inlineStr">
        <is>
          <t>How are design authority, change and additional cycles handled?</t>
        </is>
      </c>
      <c r="E10" s="55" t="inlineStr">
        <is>
          <t>Written responsibility and change route</t>
        </is>
      </c>
      <c r="F10" s="55" t="inlineStr">
        <is>
          <t>30 minutes</t>
        </is>
      </c>
      <c r="G10" s="55" t="inlineStr">
        <is>
          <t>Commercial lead</t>
        </is>
      </c>
      <c r="H10" s="55" t="inlineStr">
        <is>
          <t>Pass</t>
        </is>
      </c>
      <c r="I10" s="55" t="n">
        <v>4</v>
      </c>
      <c r="J10" s="55" t="inlineStr">
        <is>
          <t>Route clear subject to appointment wording</t>
        </is>
      </c>
      <c r="K10" s="55" t="inlineStr">
        <is>
          <t>Include in award memo</t>
        </is>
      </c>
    </row>
    <row r="11">
      <c r="A11" s="55" t="inlineStr">
        <is>
          <t>INT-004</t>
        </is>
      </c>
      <c r="B11" s="55" t="inlineStr">
        <is>
          <t>ALL</t>
        </is>
      </c>
      <c r="C11" s="55" t="inlineStr">
        <is>
          <t>Control</t>
        </is>
      </c>
      <c r="D11" s="55" t="inlineStr">
        <is>
          <t>Which exact files, versions and acceptance tests will be used?</t>
        </is>
      </c>
      <c r="E11" s="55" t="inlineStr">
        <is>
          <t>Common issue package and signed test instructions</t>
        </is>
      </c>
      <c r="F11" s="55" t="inlineStr">
        <is>
          <t>Before pilot</t>
        </is>
      </c>
      <c r="G11" s="55" t="inlineStr">
        <is>
          <t>BIM manager</t>
        </is>
      </c>
      <c r="H11" s="55" t="inlineStr">
        <is>
          <t>Pass</t>
        </is>
      </c>
      <c r="I11" s="55" t="n">
        <v>5</v>
      </c>
      <c r="J11" s="55" t="inlineStr">
        <is>
          <t>Common basis issued</t>
        </is>
      </c>
      <c r="K11" s="55" t="inlineStr">
        <is>
          <t>Retain with procurement record</t>
        </is>
      </c>
    </row>
    <row r="12">
      <c r="A12" s="55" t="inlineStr">
        <is>
          <t>INT-005</t>
        </is>
      </c>
      <c r="B12" s="55" t="inlineStr">
        <is>
          <t>ALL</t>
        </is>
      </c>
      <c r="C12" s="55" t="inlineStr">
        <is>
          <t>Control</t>
        </is>
      </c>
      <c r="D12" s="55" t="inlineStr">
        <is>
          <t>What information may be shared before appointment?</t>
        </is>
      </c>
      <c r="E12" s="55" t="inlineStr">
        <is>
          <t>Redacted sample and approved access route</t>
        </is>
      </c>
      <c r="F12" s="55" t="inlineStr">
        <is>
          <t>Before access</t>
        </is>
      </c>
      <c r="G12" s="55" t="inlineStr">
        <is>
          <t>Security reviewer</t>
        </is>
      </c>
      <c r="H12" s="55" t="inlineStr">
        <is>
          <t>Pass</t>
        </is>
      </c>
      <c r="I12" s="55" t="n">
        <v>5</v>
      </c>
      <c r="J12" s="55" t="inlineStr">
        <is>
          <t>No confidential live project data used</t>
        </is>
      </c>
      <c r="K12" s="55" t="inlineStr">
        <is>
          <t>Retain access evidence</t>
        </is>
      </c>
    </row>
    <row r="13">
      <c r="A13" s="55" t="inlineStr">
        <is>
          <t>INT-006</t>
        </is>
      </c>
      <c r="B13" s="55" t="inlineStr">
        <is>
          <t>ALL</t>
        </is>
      </c>
      <c r="C13" s="55" t="inlineStr">
        <is>
          <t>Control</t>
        </is>
      </c>
      <c r="D13" s="55" t="inlineStr">
        <is>
          <t>How will conflicts of interest or subcontracting be disclosed?</t>
        </is>
      </c>
      <c r="E13" s="55" t="inlineStr">
        <is>
          <t>Written declaration and approval route</t>
        </is>
      </c>
      <c r="F13" s="55" t="inlineStr">
        <is>
          <t>Before shortlist</t>
        </is>
      </c>
      <c r="G13" s="55" t="inlineStr">
        <is>
          <t>Procurement lead</t>
        </is>
      </c>
      <c r="H13" s="55" t="inlineStr">
        <is>
          <t>Pass</t>
        </is>
      </c>
      <c r="I13" s="55" t="n">
        <v>5</v>
      </c>
      <c r="J13" s="55" t="inlineStr">
        <is>
          <t>Fictional example declaration recorded</t>
        </is>
      </c>
      <c r="K13" s="55" t="inlineStr">
        <is>
          <t>Carry into contract</t>
        </is>
      </c>
    </row>
    <row r="14">
      <c r="A14" s="55" t="inlineStr">
        <is>
          <t>INT-007</t>
        </is>
      </c>
      <c r="B14" s="55" t="inlineStr">
        <is>
          <t>ALL</t>
        </is>
      </c>
      <c r="C14" s="55" t="inlineStr">
        <is>
          <t>Control</t>
        </is>
      </c>
      <c r="D14" s="55" t="inlineStr">
        <is>
          <t>How will the selected route be notified and unsuccessful evidence retained/deleted?</t>
        </is>
      </c>
      <c r="E14" s="55" t="inlineStr">
        <is>
          <t>Communication, retention and deletion decision</t>
        </is>
      </c>
      <c r="F14" s="55" t="inlineStr">
        <is>
          <t>At award</t>
        </is>
      </c>
      <c r="G14" s="55" t="inlineStr">
        <is>
          <t>Procurement lead</t>
        </is>
      </c>
      <c r="H14" s="55" t="inlineStr">
        <is>
          <t>Not tested</t>
        </is>
      </c>
      <c r="I14" s="55" t="n">
        <v>0</v>
      </c>
      <c r="J14" s="55" t="inlineStr">
        <is>
          <t>Complete after decision</t>
        </is>
      </c>
      <c r="K14" s="55" t="inlineStr">
        <is>
          <t>Open</t>
        </is>
      </c>
    </row>
    <row r="15">
      <c r="A15" s="55" t="n"/>
      <c r="B15" s="55" t="n"/>
      <c r="C15" s="55" t="n"/>
      <c r="D15" s="55" t="n"/>
      <c r="E15" s="55" t="n"/>
      <c r="F15" s="55" t="n"/>
      <c r="G15" s="55" t="n"/>
      <c r="H15" s="55" t="n"/>
      <c r="I15" s="55" t="n"/>
      <c r="J15" s="55" t="n"/>
      <c r="K15" s="55" t="n"/>
    </row>
    <row r="16">
      <c r="A16" s="55" t="n"/>
      <c r="B16" s="55" t="n"/>
      <c r="C16" s="55" t="n"/>
      <c r="D16" s="55" t="n"/>
      <c r="E16" s="55" t="n"/>
      <c r="F16" s="55" t="n"/>
      <c r="G16" s="55" t="n"/>
      <c r="H16" s="55" t="n"/>
      <c r="I16" s="55" t="n"/>
      <c r="J16" s="55" t="n"/>
      <c r="K16" s="55" t="n"/>
    </row>
    <row r="17">
      <c r="A17" s="55" t="n"/>
      <c r="B17" s="55" t="n"/>
      <c r="C17" s="55" t="n"/>
      <c r="D17" s="55" t="n"/>
      <c r="E17" s="55" t="n"/>
      <c r="F17" s="55" t="n"/>
      <c r="G17" s="55" t="n"/>
      <c r="H17" s="55" t="n"/>
      <c r="I17" s="55" t="n"/>
      <c r="J17" s="55" t="n"/>
      <c r="K17" s="55" t="n"/>
    </row>
    <row r="18">
      <c r="A18" s="55" t="n"/>
      <c r="B18" s="55" t="n"/>
      <c r="C18" s="55" t="n"/>
      <c r="D18" s="55" t="n"/>
      <c r="E18" s="55" t="n"/>
      <c r="F18" s="55" t="n"/>
      <c r="G18" s="55" t="n"/>
      <c r="H18" s="55" t="n"/>
      <c r="I18" s="55" t="n"/>
      <c r="J18" s="55" t="n"/>
      <c r="K18" s="55" t="n"/>
    </row>
    <row r="19">
      <c r="A19" s="55" t="n"/>
      <c r="B19" s="55" t="n"/>
      <c r="C19" s="55" t="n"/>
      <c r="D19" s="55" t="n"/>
      <c r="E19" s="55" t="n"/>
      <c r="F19" s="55" t="n"/>
      <c r="G19" s="55" t="n"/>
      <c r="H19" s="55" t="n"/>
      <c r="I19" s="55" t="n"/>
      <c r="J19" s="55" t="n"/>
      <c r="K19" s="55" t="n"/>
    </row>
    <row r="20">
      <c r="A20" s="55" t="n"/>
      <c r="B20" s="55" t="n"/>
      <c r="C20" s="55" t="n"/>
      <c r="D20" s="55" t="n"/>
      <c r="E20" s="55" t="n"/>
      <c r="F20" s="55" t="n"/>
      <c r="G20" s="55" t="n"/>
      <c r="H20" s="55" t="n"/>
      <c r="I20" s="55" t="n"/>
      <c r="J20" s="55" t="n"/>
      <c r="K20" s="55" t="n"/>
    </row>
    <row r="21">
      <c r="A21" s="55" t="n"/>
      <c r="B21" s="55" t="n"/>
      <c r="C21" s="55" t="n"/>
      <c r="D21" s="55" t="n"/>
      <c r="E21" s="55" t="n"/>
      <c r="F21" s="55" t="n"/>
      <c r="G21" s="55" t="n"/>
      <c r="H21" s="55" t="n"/>
      <c r="I21" s="55" t="n"/>
      <c r="J21" s="55" t="n"/>
      <c r="K21" s="55" t="n"/>
    </row>
    <row r="22">
      <c r="A22" s="55" t="n"/>
      <c r="B22" s="55" t="n"/>
      <c r="C22" s="55" t="n"/>
      <c r="D22" s="55" t="n"/>
      <c r="E22" s="55" t="n"/>
      <c r="F22" s="55" t="n"/>
      <c r="G22" s="55" t="n"/>
      <c r="H22" s="55" t="n"/>
      <c r="I22" s="55" t="n"/>
      <c r="J22" s="55" t="n"/>
      <c r="K22" s="55" t="n"/>
    </row>
    <row r="23">
      <c r="A23" s="55" t="n"/>
      <c r="B23" s="55" t="n"/>
      <c r="C23" s="55" t="n"/>
      <c r="D23" s="55" t="n"/>
      <c r="E23" s="55" t="n"/>
      <c r="F23" s="55" t="n"/>
      <c r="G23" s="55" t="n"/>
      <c r="H23" s="55" t="n"/>
      <c r="I23" s="55" t="n"/>
      <c r="J23" s="55" t="n"/>
      <c r="K23" s="55" t="n"/>
    </row>
    <row r="24">
      <c r="A24" s="55" t="n"/>
      <c r="B24" s="55" t="n"/>
      <c r="C24" s="55" t="n"/>
      <c r="D24" s="55" t="n"/>
      <c r="E24" s="55" t="n"/>
      <c r="F24" s="55" t="n"/>
      <c r="G24" s="55" t="n"/>
      <c r="H24" s="55" t="n"/>
      <c r="I24" s="55" t="n"/>
      <c r="J24" s="55" t="n"/>
      <c r="K24" s="55" t="n"/>
    </row>
    <row r="25">
      <c r="A25" s="55" t="n"/>
      <c r="B25" s="55" t="n"/>
      <c r="C25" s="55" t="n"/>
      <c r="D25" s="55" t="n"/>
      <c r="E25" s="55" t="n"/>
      <c r="F25" s="55" t="n"/>
      <c r="G25" s="55" t="n"/>
      <c r="H25" s="55" t="n"/>
      <c r="I25" s="55" t="n"/>
      <c r="J25" s="55" t="n"/>
      <c r="K25" s="55" t="n"/>
    </row>
    <row r="26">
      <c r="A26" s="55" t="n"/>
      <c r="B26" s="55" t="n"/>
      <c r="C26" s="55" t="n"/>
      <c r="D26" s="55" t="n"/>
      <c r="E26" s="55" t="n"/>
      <c r="F26" s="55" t="n"/>
      <c r="G26" s="55" t="n"/>
      <c r="H26" s="55" t="n"/>
      <c r="I26" s="55" t="n"/>
      <c r="J26" s="55" t="n"/>
      <c r="K26" s="55" t="n"/>
    </row>
    <row r="27">
      <c r="A27" s="55" t="n"/>
      <c r="B27" s="55" t="n"/>
      <c r="C27" s="55" t="n"/>
      <c r="D27" s="55" t="n"/>
      <c r="E27" s="55" t="n"/>
      <c r="F27" s="55" t="n"/>
      <c r="G27" s="55" t="n"/>
      <c r="H27" s="55" t="n"/>
      <c r="I27" s="55" t="n"/>
      <c r="J27" s="55" t="n"/>
      <c r="K27" s="55" t="n"/>
    </row>
    <row r="28">
      <c r="A28" s="55" t="n"/>
      <c r="B28" s="55" t="n"/>
      <c r="C28" s="55" t="n"/>
      <c r="D28" s="55" t="n"/>
      <c r="E28" s="55" t="n"/>
      <c r="F28" s="55" t="n"/>
      <c r="G28" s="55" t="n"/>
      <c r="H28" s="55" t="n"/>
      <c r="I28" s="55" t="n"/>
      <c r="J28" s="55" t="n"/>
      <c r="K28" s="55" t="n"/>
    </row>
    <row r="29">
      <c r="A29" s="55" t="n"/>
      <c r="B29" s="55" t="n"/>
      <c r="C29" s="55" t="n"/>
      <c r="D29" s="55" t="n"/>
      <c r="E29" s="55" t="n"/>
      <c r="F29" s="55" t="n"/>
      <c r="G29" s="55" t="n"/>
      <c r="H29" s="55" t="n"/>
      <c r="I29" s="55" t="n"/>
      <c r="J29" s="55" t="n"/>
      <c r="K29" s="55" t="n"/>
    </row>
    <row r="30">
      <c r="A30" s="55" t="n"/>
      <c r="B30" s="55" t="n"/>
      <c r="C30" s="55" t="n"/>
      <c r="D30" s="55" t="n"/>
      <c r="E30" s="55" t="n"/>
      <c r="F30" s="55" t="n"/>
      <c r="G30" s="55" t="n"/>
      <c r="H30" s="55" t="n"/>
      <c r="I30" s="55" t="n"/>
      <c r="J30" s="55" t="n"/>
      <c r="K30" s="55" t="n"/>
    </row>
    <row r="31">
      <c r="A31" s="55" t="n"/>
      <c r="B31" s="55" t="n"/>
      <c r="C31" s="55" t="n"/>
      <c r="D31" s="55" t="n"/>
      <c r="E31" s="55" t="n"/>
      <c r="F31" s="55" t="n"/>
      <c r="G31" s="55" t="n"/>
      <c r="H31" s="55" t="n"/>
      <c r="I31" s="55" t="n"/>
      <c r="J31" s="55" t="n"/>
      <c r="K31" s="55" t="n"/>
    </row>
    <row r="32">
      <c r="A32" s="55" t="n"/>
      <c r="B32" s="55" t="n"/>
      <c r="C32" s="55" t="n"/>
      <c r="D32" s="55" t="n"/>
      <c r="E32" s="55" t="n"/>
      <c r="F32" s="55" t="n"/>
      <c r="G32" s="55" t="n"/>
      <c r="H32" s="55" t="n"/>
      <c r="I32" s="55" t="n"/>
      <c r="J32" s="55" t="n"/>
      <c r="K32" s="55" t="n"/>
    </row>
    <row r="33">
      <c r="A33" s="55" t="n"/>
      <c r="B33" s="55" t="n"/>
      <c r="C33" s="55" t="n"/>
      <c r="D33" s="55" t="n"/>
      <c r="E33" s="55" t="n"/>
      <c r="F33" s="55" t="n"/>
      <c r="G33" s="55" t="n"/>
      <c r="H33" s="55" t="n"/>
      <c r="I33" s="55" t="n"/>
      <c r="J33" s="55" t="n"/>
      <c r="K33" s="55" t="n"/>
    </row>
    <row r="34">
      <c r="A34" s="55" t="n"/>
      <c r="B34" s="55" t="n"/>
      <c r="C34" s="55" t="n"/>
      <c r="D34" s="55" t="n"/>
      <c r="E34" s="55" t="n"/>
      <c r="F34" s="55" t="n"/>
      <c r="G34" s="55" t="n"/>
      <c r="H34" s="55" t="n"/>
      <c r="I34" s="55" t="n"/>
      <c r="J34" s="55" t="n"/>
      <c r="K34" s="55" t="n"/>
    </row>
    <row r="35">
      <c r="A35" s="55" t="n"/>
      <c r="B35" s="55" t="n"/>
      <c r="C35" s="55" t="n"/>
      <c r="D35" s="55" t="n"/>
      <c r="E35" s="55" t="n"/>
      <c r="F35" s="55" t="n"/>
      <c r="G35" s="55" t="n"/>
      <c r="H35" s="55" t="n"/>
      <c r="I35" s="55" t="n"/>
      <c r="J35" s="55" t="n"/>
      <c r="K35" s="55" t="n"/>
    </row>
    <row r="36">
      <c r="A36" s="55" t="n"/>
      <c r="B36" s="55" t="n"/>
      <c r="C36" s="55" t="n"/>
      <c r="D36" s="55" t="n"/>
      <c r="E36" s="55" t="n"/>
      <c r="F36" s="55" t="n"/>
      <c r="G36" s="55" t="n"/>
      <c r="H36" s="55" t="n"/>
      <c r="I36" s="55" t="n"/>
      <c r="J36" s="55" t="n"/>
      <c r="K36" s="55" t="n"/>
    </row>
    <row r="37">
      <c r="A37" s="55" t="n"/>
      <c r="B37" s="55" t="n"/>
      <c r="C37" s="55" t="n"/>
      <c r="D37" s="55" t="n"/>
      <c r="E37" s="55" t="n"/>
      <c r="F37" s="55" t="n"/>
      <c r="G37" s="55" t="n"/>
      <c r="H37" s="55" t="n"/>
      <c r="I37" s="55" t="n"/>
      <c r="J37" s="55" t="n"/>
      <c r="K37" s="55" t="n"/>
    </row>
    <row r="38">
      <c r="A38" s="55" t="n"/>
      <c r="B38" s="55" t="n"/>
      <c r="C38" s="55" t="n"/>
      <c r="D38" s="55" t="n"/>
      <c r="E38" s="55" t="n"/>
      <c r="F38" s="55" t="n"/>
      <c r="G38" s="55" t="n"/>
      <c r="H38" s="55" t="n"/>
      <c r="I38" s="55" t="n"/>
      <c r="J38" s="55" t="n"/>
      <c r="K38" s="55" t="n"/>
    </row>
    <row r="39">
      <c r="A39" s="55" t="n"/>
      <c r="B39" s="55" t="n"/>
      <c r="C39" s="55" t="n"/>
      <c r="D39" s="55" t="n"/>
      <c r="E39" s="55" t="n"/>
      <c r="F39" s="55" t="n"/>
      <c r="G39" s="55" t="n"/>
      <c r="H39" s="55" t="n"/>
      <c r="I39" s="55" t="n"/>
      <c r="J39" s="55" t="n"/>
      <c r="K39" s="55" t="n"/>
    </row>
    <row r="40">
      <c r="A40" s="55" t="n"/>
      <c r="B40" s="55" t="n"/>
      <c r="C40" s="55" t="n"/>
      <c r="D40" s="55" t="n"/>
      <c r="E40" s="55" t="n"/>
      <c r="F40" s="55" t="n"/>
      <c r="G40" s="55" t="n"/>
      <c r="H40" s="55" t="n"/>
      <c r="I40" s="55" t="n"/>
      <c r="J40" s="55" t="n"/>
      <c r="K40" s="55" t="n"/>
    </row>
    <row r="41">
      <c r="A41" s="55" t="n"/>
      <c r="B41" s="55" t="n"/>
      <c r="C41" s="55" t="n"/>
      <c r="D41" s="55" t="n"/>
      <c r="E41" s="55" t="n"/>
      <c r="F41" s="55" t="n"/>
      <c r="G41" s="55" t="n"/>
      <c r="H41" s="55" t="n"/>
      <c r="I41" s="55" t="n"/>
      <c r="J41" s="55" t="n"/>
      <c r="K41" s="55" t="n"/>
    </row>
    <row r="42">
      <c r="A42" s="55" t="n"/>
      <c r="B42" s="55" t="n"/>
      <c r="C42" s="55" t="n"/>
      <c r="D42" s="55" t="n"/>
      <c r="E42" s="55" t="n"/>
      <c r="F42" s="55" t="n"/>
      <c r="G42" s="55" t="n"/>
      <c r="H42" s="55" t="n"/>
      <c r="I42" s="55" t="n"/>
      <c r="J42" s="55" t="n"/>
      <c r="K42" s="55" t="n"/>
    </row>
    <row r="43">
      <c r="A43" s="55" t="n"/>
      <c r="B43" s="55" t="n"/>
      <c r="C43" s="55" t="n"/>
      <c r="D43" s="55" t="n"/>
      <c r="E43" s="55" t="n"/>
      <c r="F43" s="55" t="n"/>
      <c r="G43" s="55" t="n"/>
      <c r="H43" s="55" t="n"/>
      <c r="I43" s="55" t="n"/>
      <c r="J43" s="55" t="n"/>
      <c r="K43" s="55" t="n"/>
    </row>
    <row r="44">
      <c r="A44" s="55" t="n"/>
      <c r="B44" s="55" t="n"/>
      <c r="C44" s="55" t="n"/>
      <c r="D44" s="55" t="n"/>
      <c r="E44" s="55" t="n"/>
      <c r="F44" s="55" t="n"/>
      <c r="G44" s="55" t="n"/>
      <c r="H44" s="55" t="n"/>
      <c r="I44" s="55" t="n"/>
      <c r="J44" s="55" t="n"/>
      <c r="K44" s="55" t="n"/>
    </row>
    <row r="45">
      <c r="A45" s="55" t="n"/>
      <c r="B45" s="55" t="n"/>
      <c r="C45" s="55" t="n"/>
      <c r="D45" s="55" t="n"/>
      <c r="E45" s="55" t="n"/>
      <c r="F45" s="55" t="n"/>
      <c r="G45" s="55" t="n"/>
      <c r="H45" s="55" t="n"/>
      <c r="I45" s="55" t="n"/>
      <c r="J45" s="55" t="n"/>
      <c r="K45" s="55" t="n"/>
    </row>
    <row r="46">
      <c r="A46" s="55" t="n"/>
      <c r="B46" s="55" t="n"/>
      <c r="C46" s="55" t="n"/>
      <c r="D46" s="55" t="n"/>
      <c r="E46" s="55" t="n"/>
      <c r="F46" s="55" t="n"/>
      <c r="G46" s="55" t="n"/>
      <c r="H46" s="55" t="n"/>
      <c r="I46" s="55" t="n"/>
      <c r="J46" s="55" t="n"/>
      <c r="K46" s="55" t="n"/>
    </row>
    <row r="47">
      <c r="A47" s="55" t="n"/>
      <c r="B47" s="55" t="n"/>
      <c r="C47" s="55" t="n"/>
      <c r="D47" s="55" t="n"/>
      <c r="E47" s="55" t="n"/>
      <c r="F47" s="55" t="n"/>
      <c r="G47" s="55" t="n"/>
      <c r="H47" s="55" t="n"/>
      <c r="I47" s="55" t="n"/>
      <c r="J47" s="55" t="n"/>
      <c r="K47" s="55" t="n"/>
    </row>
    <row r="48">
      <c r="A48" s="55" t="n"/>
      <c r="B48" s="55" t="n"/>
      <c r="C48" s="55" t="n"/>
      <c r="D48" s="55" t="n"/>
      <c r="E48" s="55" t="n"/>
      <c r="F48" s="55" t="n"/>
      <c r="G48" s="55" t="n"/>
      <c r="H48" s="55" t="n"/>
      <c r="I48" s="55" t="n"/>
      <c r="J48" s="55" t="n"/>
      <c r="K48" s="55" t="n"/>
    </row>
    <row r="49">
      <c r="A49" s="55" t="n"/>
      <c r="B49" s="55" t="n"/>
      <c r="C49" s="55" t="n"/>
      <c r="D49" s="55" t="n"/>
      <c r="E49" s="55" t="n"/>
      <c r="F49" s="55" t="n"/>
      <c r="G49" s="55" t="n"/>
      <c r="H49" s="55" t="n"/>
      <c r="I49" s="55" t="n"/>
      <c r="J49" s="55" t="n"/>
      <c r="K49" s="55" t="n"/>
    </row>
    <row r="50">
      <c r="A50" s="55" t="n"/>
      <c r="B50" s="55" t="n"/>
      <c r="C50" s="55" t="n"/>
      <c r="D50" s="55" t="n"/>
      <c r="E50" s="55" t="n"/>
      <c r="F50" s="55" t="n"/>
      <c r="G50" s="55" t="n"/>
      <c r="H50" s="55" t="n"/>
      <c r="I50" s="55" t="n"/>
      <c r="J50" s="55" t="n"/>
      <c r="K50" s="55" t="n"/>
    </row>
    <row r="51">
      <c r="A51" s="55" t="n"/>
      <c r="B51" s="55" t="n"/>
      <c r="C51" s="55" t="n"/>
      <c r="D51" s="55" t="n"/>
      <c r="E51" s="55" t="n"/>
      <c r="F51" s="55" t="n"/>
      <c r="G51" s="55" t="n"/>
      <c r="H51" s="55" t="n"/>
      <c r="I51" s="55" t="n"/>
      <c r="J51" s="55" t="n"/>
      <c r="K51" s="55" t="n"/>
    </row>
    <row r="52">
      <c r="A52" s="55" t="n"/>
      <c r="B52" s="55" t="n"/>
      <c r="C52" s="55" t="n"/>
      <c r="D52" s="55" t="n"/>
      <c r="E52" s="55" t="n"/>
      <c r="F52" s="55" t="n"/>
      <c r="G52" s="55" t="n"/>
      <c r="H52" s="55" t="n"/>
      <c r="I52" s="55" t="n"/>
      <c r="J52" s="55" t="n"/>
      <c r="K52" s="55" t="n"/>
    </row>
    <row r="53">
      <c r="A53" s="55" t="n"/>
      <c r="B53" s="55" t="n"/>
      <c r="C53" s="55" t="n"/>
      <c r="D53" s="55" t="n"/>
      <c r="E53" s="55" t="n"/>
      <c r="F53" s="55" t="n"/>
      <c r="G53" s="55" t="n"/>
      <c r="H53" s="55" t="n"/>
      <c r="I53" s="55" t="n"/>
      <c r="J53" s="55" t="n"/>
      <c r="K53" s="55" t="n"/>
    </row>
    <row r="54">
      <c r="A54" s="55" t="n"/>
      <c r="B54" s="55" t="n"/>
      <c r="C54" s="55" t="n"/>
      <c r="D54" s="55" t="n"/>
      <c r="E54" s="55" t="n"/>
      <c r="F54" s="55" t="n"/>
      <c r="G54" s="55" t="n"/>
      <c r="H54" s="55" t="n"/>
      <c r="I54" s="55" t="n"/>
      <c r="J54" s="55" t="n"/>
      <c r="K54" s="55" t="n"/>
    </row>
    <row r="55">
      <c r="A55" s="55" t="n"/>
      <c r="B55" s="55" t="n"/>
      <c r="C55" s="55" t="n"/>
      <c r="D55" s="55" t="n"/>
      <c r="E55" s="55" t="n"/>
      <c r="F55" s="55" t="n"/>
      <c r="G55" s="55" t="n"/>
      <c r="H55" s="55" t="n"/>
      <c r="I55" s="55" t="n"/>
      <c r="J55" s="55" t="n"/>
      <c r="K55" s="55" t="n"/>
    </row>
    <row r="56">
      <c r="A56" s="55" t="n"/>
      <c r="B56" s="55" t="n"/>
      <c r="C56" s="55" t="n"/>
      <c r="D56" s="55" t="n"/>
      <c r="E56" s="55" t="n"/>
      <c r="F56" s="55" t="n"/>
      <c r="G56" s="55" t="n"/>
      <c r="H56" s="55" t="n"/>
      <c r="I56" s="55" t="n"/>
      <c r="J56" s="55" t="n"/>
      <c r="K56" s="55" t="n"/>
    </row>
    <row r="57">
      <c r="A57" s="55" t="n"/>
      <c r="B57" s="55" t="n"/>
      <c r="C57" s="55" t="n"/>
      <c r="D57" s="55" t="n"/>
      <c r="E57" s="55" t="n"/>
      <c r="F57" s="55" t="n"/>
      <c r="G57" s="55" t="n"/>
      <c r="H57" s="55" t="n"/>
      <c r="I57" s="55" t="n"/>
      <c r="J57" s="55" t="n"/>
      <c r="K57" s="55" t="n"/>
    </row>
    <row r="58">
      <c r="A58" s="55" t="n"/>
      <c r="B58" s="55" t="n"/>
      <c r="C58" s="55" t="n"/>
      <c r="D58" s="55" t="n"/>
      <c r="E58" s="55" t="n"/>
      <c r="F58" s="55" t="n"/>
      <c r="G58" s="55" t="n"/>
      <c r="H58" s="55" t="n"/>
      <c r="I58" s="55" t="n"/>
      <c r="J58" s="55" t="n"/>
      <c r="K58" s="55" t="n"/>
    </row>
    <row r="59">
      <c r="A59" s="55" t="n"/>
      <c r="B59" s="55" t="n"/>
      <c r="C59" s="55" t="n"/>
      <c r="D59" s="55" t="n"/>
      <c r="E59" s="55" t="n"/>
      <c r="F59" s="55" t="n"/>
      <c r="G59" s="55" t="n"/>
      <c r="H59" s="55" t="n"/>
      <c r="I59" s="55" t="n"/>
      <c r="J59" s="55" t="n"/>
      <c r="K59" s="55" t="n"/>
    </row>
    <row r="60">
      <c r="A60" s="55" t="n"/>
      <c r="B60" s="55" t="n"/>
      <c r="C60" s="55" t="n"/>
      <c r="D60" s="55" t="n"/>
      <c r="E60" s="55" t="n"/>
      <c r="F60" s="55" t="n"/>
      <c r="G60" s="55" t="n"/>
      <c r="H60" s="55" t="n"/>
      <c r="I60" s="55" t="n"/>
      <c r="J60" s="55" t="n"/>
      <c r="K60" s="55" t="n"/>
    </row>
    <row r="61">
      <c r="A61" s="55" t="n"/>
      <c r="B61" s="55" t="n"/>
      <c r="C61" s="55" t="n"/>
      <c r="D61" s="55" t="n"/>
      <c r="E61" s="55" t="n"/>
      <c r="F61" s="55" t="n"/>
      <c r="G61" s="55" t="n"/>
      <c r="H61" s="55" t="n"/>
      <c r="I61" s="55" t="n"/>
      <c r="J61" s="55" t="n"/>
      <c r="K61" s="55" t="n"/>
    </row>
    <row r="62">
      <c r="A62" s="55" t="n"/>
      <c r="B62" s="55" t="n"/>
      <c r="C62" s="55" t="n"/>
      <c r="D62" s="55" t="n"/>
      <c r="E62" s="55" t="n"/>
      <c r="F62" s="55" t="n"/>
      <c r="G62" s="55" t="n"/>
      <c r="H62" s="55" t="n"/>
      <c r="I62" s="55" t="n"/>
      <c r="J62" s="55" t="n"/>
      <c r="K62" s="55" t="n"/>
    </row>
    <row r="63">
      <c r="A63" s="55" t="n"/>
      <c r="B63" s="55" t="n"/>
      <c r="C63" s="55" t="n"/>
      <c r="D63" s="55" t="n"/>
      <c r="E63" s="55" t="n"/>
      <c r="F63" s="55" t="n"/>
      <c r="G63" s="55" t="n"/>
      <c r="H63" s="55" t="n"/>
      <c r="I63" s="55" t="n"/>
      <c r="J63" s="55" t="n"/>
      <c r="K63" s="55" t="n"/>
    </row>
    <row r="64">
      <c r="A64" s="55" t="n"/>
      <c r="B64" s="55" t="n"/>
      <c r="C64" s="55" t="n"/>
      <c r="D64" s="55" t="n"/>
      <c r="E64" s="55" t="n"/>
      <c r="F64" s="55" t="n"/>
      <c r="G64" s="55" t="n"/>
      <c r="H64" s="55" t="n"/>
      <c r="I64" s="55" t="n"/>
      <c r="J64" s="55" t="n"/>
      <c r="K64" s="55" t="n"/>
    </row>
    <row r="65">
      <c r="A65" s="57" t="n"/>
      <c r="B65" s="57" t="n"/>
      <c r="C65" s="57" t="n"/>
      <c r="D65" s="57" t="n"/>
      <c r="E65" s="57" t="n"/>
      <c r="F65" s="57" t="n"/>
      <c r="G65" s="57" t="n"/>
      <c r="H65" s="57" t="n"/>
      <c r="I65" s="57" t="n"/>
      <c r="J65" s="57" t="n"/>
      <c r="K65" s="57" t="n"/>
    </row>
  </sheetData>
  <mergeCells count="3">
    <mergeCell ref="A3:H3"/>
    <mergeCell ref="A2:H2"/>
    <mergeCell ref="A1:H1"/>
  </mergeCells>
  <dataValidations count="2">
    <dataValidation sqref="H6:H65" showDropDown="0" showInputMessage="0" showErrorMessage="0" allowBlank="0" type="list">
      <formula1>"Not tested,Pass,Partial,Fail,Not applicable"</formula1>
    </dataValidation>
    <dataValidation sqref="I6:I65" showDropDown="0" showInputMessage="0" showErrorMessage="0" allowBlank="0" type="whole" operator="between">
      <formula1>0</formula1>
      <formula2>5</formula2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82" customWidth="1" min="2" max="2"/>
    <col width="26" customWidth="1" min="4" max="4"/>
    <col width="24" customWidth="1" min="5" max="5"/>
  </cols>
  <sheetData>
    <row r="1" ht="30" customHeight="1">
      <c r="A1" s="2" t="inlineStr">
        <is>
          <t>Appointment decision record</t>
        </is>
      </c>
    </row>
    <row r="2" ht="28" customHeight="1">
      <c r="A2" s="5" t="inlineStr">
        <is>
          <t>Preserve the basis, conditions, authority and next verification gate.</t>
        </is>
      </c>
    </row>
    <row r="3" ht="24" customHeight="1">
      <c r="A3" s="7" t="inlineStr">
        <is>
          <t>FICTIONAL WORKED EXAMPLE — no real provider, client, project, fee or benchmark</t>
        </is>
      </c>
    </row>
    <row r="5" ht="36" customHeight="1">
      <c r="A5" s="9" t="inlineStr">
        <is>
          <t>Procurement / package ID</t>
        </is>
      </c>
      <c r="B5" s="13" t="inlineStr">
        <is>
          <t>PROC-BIM-001</t>
        </is>
      </c>
      <c r="D5" s="17" t="inlineStr">
        <is>
          <t>Live comparison summary</t>
        </is>
      </c>
      <c r="E5" s="17" t="inlineStr">
        <is>
          <t>Value</t>
        </is>
      </c>
    </row>
    <row r="6" ht="36" customHeight="1">
      <c r="A6" s="9" t="inlineStr">
        <is>
          <t>Project / package</t>
        </is>
      </c>
      <c r="B6" s="14" t="inlineStr">
        <is>
          <t>Northstar Learning Centre — coordination package</t>
        </is>
      </c>
      <c r="D6" s="9" t="inlineStr">
        <is>
          <t>Options entered</t>
        </is>
      </c>
      <c r="E6" s="86">
        <f>IF('Proposal Comparison'!A6&lt;&gt;"",1,0)+IF('Proposal Comparison'!A7&lt;&gt;"",1,0)+IF('Proposal Comparison'!A8&lt;&gt;"",1,0)+IF('Proposal Comparison'!A9&lt;&gt;"",1,0)+IF('Proposal Comparison'!A10&lt;&gt;"",1,0)+IF('Proposal Comparison'!A11&lt;&gt;"",1,0)+IF('Proposal Comparison'!A12&lt;&gt;"",1,0)+IF('Proposal Comparison'!A13&lt;&gt;"",1,0)+IF('Proposal Comparison'!A14&lt;&gt;"",1,0)+IF('Proposal Comparison'!A15&lt;&gt;"",1,0)+IF('Proposal Comparison'!A16&lt;&gt;"",1,0)+IF('Proposal Comparison'!A17&lt;&gt;"",1,0)+IF('Proposal Comparison'!A18&lt;&gt;"",1,0)+IF('Proposal Comparison'!A19&lt;&gt;"",1,0)+IF('Proposal Comparison'!A20&lt;&gt;"",1,0)+IF('Proposal Comparison'!A21&lt;&gt;"",1,0)+IF('Proposal Comparison'!A22&lt;&gt;"",1,0)+IF('Proposal Comparison'!A23&lt;&gt;"",1,0)+IF('Proposal Comparison'!A24&lt;&gt;"",1,0)+IF('Proposal Comparison'!A25&lt;&gt;"",1,0)</f>
        <v/>
      </c>
    </row>
    <row r="7" ht="36" customHeight="1">
      <c r="A7" s="9" t="inlineStr">
        <is>
          <t>Comparison currency</t>
        </is>
      </c>
      <c r="B7" s="14" t="inlineStr">
        <is>
          <t>USD</t>
        </is>
      </c>
      <c r="D7" s="9" t="inlineStr">
        <is>
          <t>Ready for pilot</t>
        </is>
      </c>
      <c r="E7" s="86">
        <f>COUNTIF('Proposal Comparison'!$P$6:$P$25,"Representative-file review")</f>
        <v/>
      </c>
    </row>
    <row r="8" ht="36" customHeight="1">
      <c r="A8" s="9" t="inlineStr">
        <is>
          <t>Options reviewed</t>
        </is>
      </c>
      <c r="B8" s="14" t="inlineStr">
        <is>
          <t>3</t>
        </is>
      </c>
      <c r="D8" s="9" t="inlineStr">
        <is>
          <t>Clarification gates</t>
        </is>
      </c>
      <c r="E8" s="86">
        <f>COUNTIF('Proposal Comparison'!$P$6:$P$25,"Clarify before shortlist")</f>
        <v/>
      </c>
    </row>
    <row r="9" ht="36" customHeight="1">
      <c r="A9" s="9" t="inlineStr">
        <is>
          <t>Preferred option</t>
        </is>
      </c>
      <c r="B9" s="14" t="inlineStr">
        <is>
          <t>OPT-C — Fictional Managed Team</t>
        </is>
      </c>
      <c r="D9" s="9" t="inlineStr">
        <is>
          <t>Missing evidence</t>
        </is>
      </c>
      <c r="E9" s="86">
        <f>COUNTIF('Evidence Review'!$H$6:$H$65,"Missing")</f>
        <v/>
      </c>
    </row>
    <row r="10" ht="36" customHeight="1">
      <c r="A10" s="9" t="inlineStr">
        <is>
          <t>Decision date</t>
        </is>
      </c>
      <c r="B10" s="104" t="n">
        <v>46264</v>
      </c>
      <c r="D10" s="9" t="inlineStr">
        <is>
          <t>Open scope decisions</t>
        </is>
      </c>
      <c r="E10" s="86">
        <f>COUNTIF('Scope Baseline'!$D$6:$D$65,"Open")+COUNTIF('Scope Baseline'!$D$6:$D$65,"TBD")</f>
        <v/>
      </c>
    </row>
    <row r="11" ht="36" customHeight="1">
      <c r="A11" s="9" t="inlineStr">
        <is>
          <t>Decision authority</t>
        </is>
      </c>
      <c r="B11" s="14" t="inlineStr">
        <is>
          <t>Fictional Project Director</t>
        </is>
      </c>
      <c r="D11" s="9" t="inlineStr">
        <is>
          <t>Highest evidence score</t>
        </is>
      </c>
      <c r="E11" s="105">
        <f>IF(MAX('Proposal Comparison'!$N$6:$N$25)=0,"",MAX('Proposal Comparison'!$N$6:$N$25))</f>
        <v/>
      </c>
    </row>
    <row r="12" ht="36" customHeight="1">
      <c r="A12" s="9" t="inlineStr">
        <is>
          <t>Reason for selection</t>
        </is>
      </c>
      <c r="B12" s="14" t="inlineStr">
        <is>
          <t>Highest bounded evidence score with visible QA, continuity and change control; subject to the same representative-file pilot and final commercial alignment.</t>
        </is>
      </c>
      <c r="D12" s="9" t="inlineStr">
        <is>
          <t>Decision rule</t>
        </is>
      </c>
      <c r="E12" s="86" t="inlineStr">
        <is>
          <t>Do not appoint from this score alone</t>
        </is>
      </c>
    </row>
    <row r="13" ht="36" customHeight="1">
      <c r="A13" s="9" t="inlineStr">
        <is>
          <t>Conditions before appointment</t>
        </is>
      </c>
      <c r="B13" s="14" t="inlineStr">
        <is>
          <t>Confirm assigned people, tax position, data-access route, professional responsibility and accepted pilot output.</t>
        </is>
      </c>
    </row>
    <row r="14" ht="36" customHeight="1">
      <c r="A14" s="9" t="inlineStr">
        <is>
          <t>Commercial basis</t>
        </is>
      </c>
      <c r="B14" s="14" t="inlineStr">
        <is>
          <t>USD 58,000 comparable total; 10-week programme; three review cycles; tax excluded.</t>
        </is>
      </c>
    </row>
    <row r="15" ht="36" customHeight="1">
      <c r="A15" s="9" t="inlineStr">
        <is>
          <t>Key exclusions / residual risks</t>
        </is>
      </c>
      <c r="B15" s="14" t="inlineStr">
        <is>
          <t>No site attendance; client retains design approval; changed input after baseline is assessed separately.</t>
        </is>
      </c>
    </row>
    <row r="16" ht="36" customHeight="1">
      <c r="A16" s="9" t="inlineStr">
        <is>
          <t>Representative-file test</t>
        </is>
      </c>
      <c r="B16" s="14" t="inlineStr">
        <is>
          <t>PIL-002 passed with one commercial clarification open.</t>
        </is>
      </c>
    </row>
    <row r="17" ht="36" customHeight="1">
      <c r="A17" s="9" t="inlineStr">
        <is>
          <t>Security / confidentiality</t>
        </is>
      </c>
      <c r="B17" s="14" t="inlineStr">
        <is>
          <t>Approved CDE accounts only; no onward sharing; deletion confirmation at closeout.</t>
        </is>
      </c>
    </row>
    <row r="18" ht="36" customHeight="1">
      <c r="A18" s="9" t="inlineStr">
        <is>
          <t>Mobilization action</t>
        </is>
      </c>
      <c r="B18" s="14" t="inlineStr">
        <is>
          <t>Issue appointment, final scope baseline, responsibility matrix, access list and kickoff agenda.</t>
        </is>
      </c>
    </row>
    <row r="19" ht="36" customHeight="1">
      <c r="A19" s="9" t="inlineStr">
        <is>
          <t>Unsuccessful options</t>
        </is>
      </c>
      <c r="B19" s="14" t="inlineStr">
        <is>
          <t>Notify respectfully; retain only the approved procurement record; delete sensitive submissions per agreed retention.</t>
        </is>
      </c>
    </row>
    <row r="20" ht="36" customHeight="1">
      <c r="A20" s="9" t="inlineStr">
        <is>
          <t>Approval status</t>
        </is>
      </c>
      <c r="B20" s="15" t="inlineStr">
        <is>
          <t>Preferred subject to conditions</t>
        </is>
      </c>
    </row>
  </sheetData>
  <mergeCells count="3">
    <mergeCell ref="A3:H3"/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2026-08-23T16:44:53Z</dcterms:created>
  <dcterms:modified xmlns:dcterms="http://purl.org/dc/terms/" xmlns:xsi="http://www.w3.org/2001/XMLSchema-instance" xsi:type="dcterms:W3CDTF">2026-08-23T16:44:54Z</dcterms:modified>
</cp:coreProperties>
</file>